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dioceseconsortium.sharepoint.com/sites/Winchester-ParishSupport/Shared Documents/Fees Review/2025/"/>
    </mc:Choice>
  </mc:AlternateContent>
  <xr:revisionPtr revIDLastSave="1" documentId="13_ncr:1_{15405515-5DBD-47B1-9AED-0BC0883B9F4D}" xr6:coauthVersionLast="47" xr6:coauthVersionMax="47" xr10:uidLastSave="{350FA05D-AE2B-4FDB-8471-475A6CE5293C}"/>
  <bookViews>
    <workbookView xWindow="-108" yWindow="-108" windowWidth="23256" windowHeight="12576" xr2:uid="{00000000-000D-0000-FFFF-FFFF00000000}"/>
  </bookViews>
  <sheets>
    <sheet name="ReturnForm" sheetId="1" r:id="rId1"/>
    <sheet name="TableofFees" sheetId="3" r:id="rId2"/>
    <sheet name="Sheet1" sheetId="4" state="hidden" r:id="rId3"/>
    <sheet name="Formula" sheetId="6" state="hidden" r:id="rId4"/>
  </sheets>
  <definedNames>
    <definedName name="A1.Funeral_service_in_church">Sheet1!$D$3</definedName>
    <definedName name="A2.Burial_of_body_in_churchyard">Sheet1!$D$4</definedName>
    <definedName name="A3.Burial_of_cremated_remains_in_churchyard">Sheet1!#REF!</definedName>
    <definedName name="Marriage_Service_in_Church">Sheet1!$D$2</definedName>
    <definedName name="PCC">TableofFees!$D$10:$D$35</definedName>
    <definedName name="_xlnm.Print_Area" localSheetId="0">ReturnForm!$A$1:$N$34</definedName>
    <definedName name="TotalStatutoryFee">TableofFees!$C$10:$C$35</definedName>
    <definedName name="Type_of_Service">Sheet1!$C$2:$C$11</definedName>
    <definedName name="WDBF">TableofFees!$E$30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9" i="1" l="1"/>
  <c r="K29" i="1"/>
  <c r="J29" i="1"/>
  <c r="I29" i="1"/>
  <c r="L15" i="1"/>
  <c r="L16" i="1"/>
  <c r="L17" i="1"/>
  <c r="L18" i="1"/>
  <c r="L19" i="1"/>
  <c r="L20" i="1"/>
  <c r="L21" i="1"/>
  <c r="L22" i="1"/>
  <c r="L23" i="1"/>
  <c r="L24" i="1"/>
  <c r="L25" i="1"/>
  <c r="L26" i="1"/>
  <c r="L27" i="1"/>
  <c r="L28" i="1"/>
  <c r="L11" i="1"/>
  <c r="N11" i="1" s="1"/>
  <c r="G12" i="1"/>
  <c r="F10" i="1"/>
  <c r="M30" i="3"/>
  <c r="L30" i="3"/>
  <c r="M29" i="3"/>
  <c r="L29" i="3"/>
  <c r="M28" i="3"/>
  <c r="L28" i="3"/>
  <c r="M27" i="3"/>
  <c r="L27" i="3"/>
  <c r="M26" i="3"/>
  <c r="L26" i="3"/>
  <c r="M25" i="3"/>
  <c r="L25" i="3"/>
  <c r="M24" i="3"/>
  <c r="I12" i="1" s="1"/>
  <c r="L12" i="1" s="1"/>
  <c r="L24" i="3"/>
  <c r="H12" i="1" s="1"/>
  <c r="M23" i="3"/>
  <c r="L23" i="3"/>
  <c r="M22" i="3"/>
  <c r="L22" i="3"/>
  <c r="M20" i="3"/>
  <c r="L20" i="3"/>
  <c r="M19" i="3"/>
  <c r="L19" i="3"/>
  <c r="M18" i="3"/>
  <c r="L18" i="3"/>
  <c r="M17" i="3"/>
  <c r="L17" i="3"/>
  <c r="M16" i="3"/>
  <c r="L16" i="3"/>
  <c r="M15" i="3"/>
  <c r="L15" i="3"/>
  <c r="M14" i="3"/>
  <c r="L14" i="3"/>
  <c r="M13" i="3"/>
  <c r="L13" i="3"/>
  <c r="M10" i="3"/>
  <c r="L10" i="3"/>
  <c r="F29" i="1" l="1"/>
  <c r="L13" i="1"/>
  <c r="G29" i="1"/>
  <c r="N12" i="1"/>
  <c r="L14" i="1"/>
  <c r="L29" i="1" l="1"/>
</calcChain>
</file>

<file path=xl/sharedStrings.xml><?xml version="1.0" encoding="utf-8"?>
<sst xmlns="http://schemas.openxmlformats.org/spreadsheetml/2006/main" count="183" uniqueCount="139">
  <si>
    <t>Winchester Diocesan Board of Finance</t>
  </si>
  <si>
    <t>Quarterly (or monthly) Parochial Fees Return</t>
  </si>
  <si>
    <t>Parish:</t>
  </si>
  <si>
    <t>For the month/quarter ended:</t>
  </si>
  <si>
    <t>Fee payable to:</t>
  </si>
  <si>
    <t>Fee payable to PCC</t>
  </si>
  <si>
    <t>Fee payable to Officiant</t>
  </si>
  <si>
    <t>A</t>
  </si>
  <si>
    <t>B</t>
  </si>
  <si>
    <t>C</t>
  </si>
  <si>
    <t>D</t>
  </si>
  <si>
    <t>E</t>
  </si>
  <si>
    <t>F</t>
  </si>
  <si>
    <t>G</t>
  </si>
  <si>
    <t>H</t>
  </si>
  <si>
    <t>I</t>
  </si>
  <si>
    <t>J</t>
  </si>
  <si>
    <t>K</t>
  </si>
  <si>
    <t>L</t>
  </si>
  <si>
    <t>M</t>
  </si>
  <si>
    <t>Name of Officiant</t>
  </si>
  <si>
    <t>Total Statutory Fee</t>
  </si>
  <si>
    <t>PCC</t>
  </si>
  <si>
    <t>WDBF</t>
  </si>
  <si>
    <t>Optional Extras</t>
  </si>
  <si>
    <t>Travel expenses</t>
  </si>
  <si>
    <t>Notes</t>
  </si>
  <si>
    <t>Total for Life Event</t>
  </si>
  <si>
    <t>£</t>
  </si>
  <si>
    <t>Vicar</t>
  </si>
  <si>
    <t xml:space="preserve">A1.Funeral service in church </t>
  </si>
  <si>
    <t xml:space="preserve">A2.Burial of body in churchyard </t>
  </si>
  <si>
    <t>PTO</t>
  </si>
  <si>
    <t>B1.Funeral service inc burial of body in churchyard</t>
  </si>
  <si>
    <t>Associate</t>
  </si>
  <si>
    <t xml:space="preserve">B7.Burial of cremated remains in churchyard (committal only) </t>
  </si>
  <si>
    <t>Totals</t>
  </si>
  <si>
    <t>Form completed by:</t>
  </si>
  <si>
    <t>Churchwarden:</t>
  </si>
  <si>
    <t>Signed:</t>
  </si>
  <si>
    <t>Role:</t>
  </si>
  <si>
    <t>PCC Officer:</t>
  </si>
  <si>
    <t>You may use one form for each parish or one form for the whole benefice.</t>
  </si>
  <si>
    <r>
      <t xml:space="preserve">Please make an entry for each </t>
    </r>
    <r>
      <rPr>
        <b/>
        <i/>
        <u/>
        <sz val="11"/>
        <rFont val="Calibri"/>
        <family val="2"/>
        <scheme val="minor"/>
      </rPr>
      <t>fee event</t>
    </r>
    <r>
      <rPr>
        <i/>
        <sz val="11"/>
        <rFont val="Calibri"/>
        <family val="2"/>
        <scheme val="minor"/>
      </rPr>
      <t xml:space="preserve">, whether in church or a crematorium. </t>
    </r>
  </si>
  <si>
    <t>Where the incumbent has exercised his/her legal discretion to waive the DBF's fee (in exceptional circumstances), please indicate this on the form with the reasons for the waiver.</t>
  </si>
  <si>
    <t>Please see 'Who Can Claim Fees' for more information: https://winchester.anglican.org/parish-resources/finance/parochial-fees/</t>
  </si>
  <si>
    <r>
      <rPr>
        <i/>
        <sz val="11"/>
        <color rgb="FF000000"/>
        <rFont val="Calibri"/>
        <family val="2"/>
      </rPr>
      <t xml:space="preserve">A copy of this completed form should be uploaded to the parish portal: </t>
    </r>
    <r>
      <rPr>
        <i/>
        <u/>
        <sz val="11"/>
        <color rgb="FF00B0F0"/>
        <rFont val="Calibri"/>
        <family val="2"/>
      </rPr>
      <t>https://directorywinchester.dioce.se/OnlineDirectory</t>
    </r>
    <r>
      <rPr>
        <i/>
        <sz val="11"/>
        <color rgb="FF000000"/>
        <rFont val="Calibri"/>
        <family val="2"/>
      </rPr>
      <t xml:space="preserve"> and payment made (cheque, or direct transfer to sort code 55-81-26  account no. 00342564) for the total payable to the WDBF at Old Alresford Place, Alresford, Hants, SO24 9DH (marked FAO Finance) within 10 days of the end of the period and an email with confirmation sent to</t>
    </r>
    <r>
      <rPr>
        <u/>
        <sz val="11"/>
        <color rgb="FF0563C1"/>
        <rFont val="Calibri"/>
        <family val="2"/>
      </rPr>
      <t xml:space="preserve"> </t>
    </r>
    <r>
      <rPr>
        <sz val="11"/>
        <color rgb="FF0070C0"/>
        <rFont val="Calibri"/>
        <family val="2"/>
      </rPr>
      <t>banktransfers@winchester.anglican.org</t>
    </r>
  </si>
  <si>
    <t>One copy of this form should be kept with the PCC accounting records for inclusion in the year-end independent examination and for cross checking with the church service register. The WDBF will be undertaking sample checking of fees returns to ensure that income is being correctly and completely remitted.</t>
  </si>
  <si>
    <t xml:space="preserve">Acronyms </t>
  </si>
  <si>
    <t>Optional extras include but are not limited to:</t>
  </si>
  <si>
    <t>Permission to Officiate</t>
  </si>
  <si>
    <t>Verger</t>
  </si>
  <si>
    <t>Flowers</t>
  </si>
  <si>
    <t xml:space="preserve">etc </t>
  </si>
  <si>
    <t>Assistant/Associate Priest</t>
  </si>
  <si>
    <t>Organist</t>
  </si>
  <si>
    <t>Choir</t>
  </si>
  <si>
    <t>LLM</t>
  </si>
  <si>
    <t>Lisenced Lay Minister</t>
  </si>
  <si>
    <t>Heating</t>
  </si>
  <si>
    <t>Bells</t>
  </si>
  <si>
    <t>Diocesan Board of Finance</t>
  </si>
  <si>
    <t xml:space="preserve">This table sets out the Winchester DBF fees allocation based on the 2025 Parochial Fees Table.  </t>
  </si>
  <si>
    <t>Issued: Jan 2025</t>
  </si>
  <si>
    <t>Due for Review: Jan 2026</t>
  </si>
  <si>
    <r>
      <t xml:space="preserve">Please refer to the Parochial Fees Table in full for more fees, and for further information about fees refer to the </t>
    </r>
    <r>
      <rPr>
        <b/>
        <sz val="10"/>
        <color rgb="FF000000"/>
        <rFont val="Calibri"/>
        <family val="2"/>
        <scheme val="minor"/>
      </rPr>
      <t xml:space="preserve">Guide to Church of England Parochial Fees </t>
    </r>
    <r>
      <rPr>
        <sz val="10"/>
        <color rgb="FF000000"/>
        <rFont val="Calibri"/>
        <family val="2"/>
        <scheme val="minor"/>
      </rPr>
      <t xml:space="preserve">and </t>
    </r>
    <r>
      <rPr>
        <b/>
        <sz val="10"/>
        <color rgb="FF000000"/>
        <rFont val="Calibri"/>
        <family val="2"/>
        <scheme val="minor"/>
      </rPr>
      <t xml:space="preserve">Frequently Asked Questions </t>
    </r>
    <r>
      <rPr>
        <sz val="10"/>
        <color rgb="FF000000"/>
        <rFont val="Calibri"/>
        <family val="2"/>
        <scheme val="minor"/>
      </rPr>
      <t>which are available on the Church of England website.</t>
    </r>
  </si>
  <si>
    <t>Life events parochial fees and guidance | The Church of England</t>
  </si>
  <si>
    <t>The total fee payable appears in column A.  
Allocate the total fee using columns B &amp; C for non PTO clergy 
Allocate the total fee using columns B, D &amp; E for PTO clergy.</t>
  </si>
  <si>
    <t>Non PTO Clergy*</t>
  </si>
  <si>
    <t>PTO Clergy*</t>
  </si>
  <si>
    <t>Total Fee Payable</t>
  </si>
  <si>
    <t>Fee payable to WDBF</t>
  </si>
  <si>
    <t>Fee payable to PTO</t>
  </si>
  <si>
    <t xml:space="preserve">Marriage Service in Church </t>
  </si>
  <si>
    <t>Service in Church</t>
  </si>
  <si>
    <t xml:space="preserve">whether taking place before or after burial or cremation (See Note B1) </t>
  </si>
  <si>
    <t xml:space="preserve">immediately preceding or following on from service in church </t>
  </si>
  <si>
    <t>A3.Burial of cremated remains in churchyard</t>
  </si>
  <si>
    <t xml:space="preserve">or other lawful disposal of cremated remains in churchyard immediately preceding or following on from service in church </t>
  </si>
  <si>
    <t>A4.Burial of body, or burial of cremated remains, in cemetery</t>
  </si>
  <si>
    <t xml:space="preserve">or other lawful disposal of cremated remains, in cemetery immediately preceding or following on from service in church </t>
  </si>
  <si>
    <t>A5.Cremation, before or after a church service</t>
  </si>
  <si>
    <t>A6.Burial of body in churchyard</t>
  </si>
  <si>
    <t xml:space="preserve"> on separate occasion</t>
  </si>
  <si>
    <t xml:space="preserve">A7.Burial of cremated remains in churchyard </t>
  </si>
  <si>
    <t xml:space="preserve">or other lawful disposal of cremated remains on separate occasion </t>
  </si>
  <si>
    <t>A8.Burial of body in cemetary</t>
  </si>
  <si>
    <t xml:space="preserve">or burial or other lawful disposal of cremated remains, in cemetery on separate occasion </t>
  </si>
  <si>
    <t>B. No Service in Church</t>
  </si>
  <si>
    <t xml:space="preserve">(including burial of body) at graveside in churchyard </t>
  </si>
  <si>
    <t xml:space="preserve">B2.Funeral service inc burial of cremated remains in churchyard </t>
  </si>
  <si>
    <t xml:space="preserve">(including burial or other lawful disposal of cremated remains) at graveside in churchyard </t>
  </si>
  <si>
    <t xml:space="preserve">B3.Funeral service at crematorium, or funeral service in cemetery </t>
  </si>
  <si>
    <t xml:space="preserve">or funeral service (including burial of body or burial or other lawful disposal of cremated remains) in cemetery </t>
  </si>
  <si>
    <t>B4.Funeral service in premises belonging to funeral director</t>
  </si>
  <si>
    <t xml:space="preserve">whether taking place before or after burial or cremation </t>
  </si>
  <si>
    <t xml:space="preserve">B5.Cremation preceding or following on service in premises belonging to funeral director </t>
  </si>
  <si>
    <t xml:space="preserve">immediately preceding or following on from funeral service in premises belong to funeral director </t>
  </si>
  <si>
    <t xml:space="preserve">B6.Burial of body in churchyard (committal only) </t>
  </si>
  <si>
    <t xml:space="preserve">not following service at graveside (committal only) </t>
  </si>
  <si>
    <t xml:space="preserve">or other lawful disposal of cremated remains (committal only) </t>
  </si>
  <si>
    <t xml:space="preserve">B8.Burial of body, or cremated remains, in cemetery (committal only) </t>
  </si>
  <si>
    <t xml:space="preserve">or other lawful disposal of cremated remains, in cemetery (committal only) </t>
  </si>
  <si>
    <t xml:space="preserve">C. Certificate issued at time of burial </t>
  </si>
  <si>
    <r>
      <rPr>
        <b/>
        <sz val="9"/>
        <color rgb="FF000000"/>
        <rFont val="GillSans"/>
      </rPr>
      <t>EXTRAS</t>
    </r>
    <r>
      <rPr>
        <sz val="9"/>
        <color rgb="FF000000"/>
        <rFont val="GillSans"/>
      </rPr>
      <t>: The fees shown in the table do not include charges for heating, the services of a verger, music (e.g. organist, choir), bells, and flowers, which are fixed by the Parochial Church Council. In the case of a marriage service or a funeral service in church, any costs and expenses incurred in respect of routine administration (including arranging dates and times and the making of entries in registers), making the church available and lighting it are included in the fee prescribed as payable to the Parochial Church Council.</t>
    </r>
  </si>
  <si>
    <t>C &amp; D</t>
  </si>
  <si>
    <t>Type of Service</t>
  </si>
  <si>
    <t>Total Fee</t>
  </si>
  <si>
    <t>410xxx FEES</t>
  </si>
  <si>
    <t>please ask for your parish code if you are not sure</t>
  </si>
  <si>
    <t>Paul Williams</t>
  </si>
  <si>
    <t>Peter Wilson</t>
  </si>
  <si>
    <t>Funeral service at Crem</t>
  </si>
  <si>
    <t>PTO 
(see note 5)</t>
  </si>
  <si>
    <t>Travel due to PTO</t>
  </si>
  <si>
    <t>N</t>
  </si>
  <si>
    <t>Date of Service</t>
  </si>
  <si>
    <t>Name of Wedding Couple or Deceased</t>
  </si>
  <si>
    <t xml:space="preserve">Smith &amp; Jones </t>
  </si>
  <si>
    <t xml:space="preserve">May Mason </t>
  </si>
  <si>
    <t>Total received</t>
  </si>
  <si>
    <t>Licence held</t>
  </si>
  <si>
    <t>Parish Code / REF:</t>
  </si>
  <si>
    <t>Column L (Total received) should equal the sum of columns G-K</t>
  </si>
  <si>
    <r>
      <rPr>
        <i/>
        <sz val="10"/>
        <color rgb="FF000000"/>
        <rFont val="Calibri"/>
        <family val="2"/>
      </rPr>
      <t>Most clergy with PTO and some LLMs may make a claim to the PCC to receive a payment of 2/3 of the DBF fee.  The PCC is authorised to pay the claim using the</t>
    </r>
    <r>
      <rPr>
        <u/>
        <sz val="10"/>
        <color rgb="FF0563C1"/>
        <rFont val="Arial"/>
        <family val="2"/>
      </rPr>
      <t xml:space="preserve"> Occasional Offices Claim Form </t>
    </r>
    <r>
      <rPr>
        <i/>
        <sz val="10"/>
        <color rgb="FF000000"/>
        <rFont val="Calibri"/>
        <family val="2"/>
      </rPr>
      <t xml:space="preserve">and then deduct this sum from the amounts due to WDBF.  Please complete the form above in the usual way but split the fee between columns H and I as per the table of fees.  </t>
    </r>
  </si>
  <si>
    <t>Publication of banns of marriage</t>
  </si>
  <si>
    <t>Certificate of banns</t>
  </si>
  <si>
    <t>issued at time of publication</t>
  </si>
  <si>
    <t>Marriages</t>
  </si>
  <si>
    <t xml:space="preserve">Funerals &amp; Burials </t>
  </si>
  <si>
    <t>Monuments in Churchyards</t>
  </si>
  <si>
    <t>Small cross of wood</t>
  </si>
  <si>
    <t>Small vase (not exceeding 305x203x203mm (12x8x8") or tablet, plaque or other marker</t>
  </si>
  <si>
    <t>commemorating a person whose remains have been cremated</t>
  </si>
  <si>
    <t>Any other monument</t>
  </si>
  <si>
    <t>Additional inscription on existing monument</t>
  </si>
  <si>
    <t>Permitted in accordance with the rules, regulations or directions made by the Chancellor of the diocese</t>
  </si>
  <si>
    <t>The above requires approval of the original inscription by the incumbent</t>
  </si>
  <si>
    <t>Type of service / monument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</si>
</sst>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164" formatCode="&quot;£&quot;#,##0.00"/>
    <numFmt numFmtId="165" formatCode="_-[$£-809]* #,##0.00_-;\-[$£-809]* #,##0.00_-;_-[$£-809]* &quot;-&quot;??_-;_-@_-"/>
    <numFmt numFmtId="166" formatCode="[$£-809]#,##0.00"/>
    <numFmt numFmtId="167" formatCode="_-[$£-809]* #,##0.000_-;\-[$£-809]* #,##0.000_-;_-[$£-809]* &quot;-&quot;??_-;_-@_-"/>
  </numFmts>
  <fonts count="50">
    <font>
      <sz val="10"/>
      <name val="Arial"/>
    </font>
    <font>
      <sz val="11"/>
      <color theme="1"/>
      <name val="Calibri"/>
      <family val="2"/>
      <scheme val="minor"/>
    </font>
    <font>
      <u/>
      <sz val="10"/>
      <color theme="10"/>
      <name val="Arial"/>
      <family val="2"/>
    </font>
    <font>
      <sz val="10"/>
      <name val="Calibri"/>
      <family val="2"/>
      <scheme val="minor"/>
    </font>
    <font>
      <b/>
      <sz val="10"/>
      <name val="Calibri"/>
      <family val="2"/>
      <scheme val="minor"/>
    </font>
    <font>
      <b/>
      <sz val="14"/>
      <name val="Calibri"/>
      <family val="2"/>
      <scheme val="minor"/>
    </font>
    <font>
      <sz val="10"/>
      <color rgb="FFFF0000"/>
      <name val="Calibri"/>
      <family val="2"/>
      <scheme val="minor"/>
    </font>
    <font>
      <i/>
      <sz val="10"/>
      <name val="Calibri"/>
      <family val="2"/>
      <scheme val="minor"/>
    </font>
    <font>
      <sz val="8"/>
      <name val="Calibri"/>
      <family val="2"/>
      <scheme val="minor"/>
    </font>
    <font>
      <b/>
      <i/>
      <sz val="10"/>
      <name val="Calibri"/>
      <family val="2"/>
      <scheme val="minor"/>
    </font>
    <font>
      <b/>
      <i/>
      <sz val="11"/>
      <name val="Calibri"/>
      <family val="2"/>
      <scheme val="minor"/>
    </font>
    <font>
      <i/>
      <sz val="11"/>
      <name val="Calibri"/>
      <family val="2"/>
      <scheme val="minor"/>
    </font>
    <font>
      <i/>
      <sz val="8"/>
      <name val="Calibri"/>
      <family val="2"/>
      <scheme val="minor"/>
    </font>
    <font>
      <b/>
      <i/>
      <u/>
      <sz val="11"/>
      <name val="Calibri"/>
      <family val="2"/>
      <scheme val="minor"/>
    </font>
    <font>
      <i/>
      <u/>
      <sz val="10"/>
      <color theme="10"/>
      <name val="Calibri"/>
      <family val="2"/>
      <scheme val="minor"/>
    </font>
    <font>
      <u/>
      <sz val="10"/>
      <color theme="10"/>
      <name val="Calibri"/>
      <family val="2"/>
      <scheme val="minor"/>
    </font>
    <font>
      <i/>
      <u/>
      <sz val="11"/>
      <color theme="10"/>
      <name val="Calibri"/>
      <family val="2"/>
      <scheme val="minor"/>
    </font>
    <font>
      <b/>
      <sz val="12"/>
      <name val="Calibri"/>
      <family val="2"/>
      <scheme val="minor"/>
    </font>
    <font>
      <sz val="10"/>
      <name val="Arial"/>
      <family val="2"/>
    </font>
    <font>
      <b/>
      <sz val="11"/>
      <color rgb="FFC00000"/>
      <name val="Calibri"/>
      <family val="2"/>
      <scheme val="minor"/>
    </font>
    <font>
      <sz val="10"/>
      <color rgb="FF000000"/>
      <name val="Calibri"/>
      <family val="2"/>
      <scheme val="minor"/>
    </font>
    <font>
      <b/>
      <sz val="10"/>
      <color rgb="FF000000"/>
      <name val="Calibri"/>
      <family val="2"/>
      <scheme val="minor"/>
    </font>
    <font>
      <b/>
      <sz val="9"/>
      <color theme="1"/>
      <name val="GillSansMT-Bold"/>
    </font>
    <font>
      <sz val="9"/>
      <color theme="1"/>
      <name val="GillSans"/>
    </font>
    <font>
      <b/>
      <sz val="9"/>
      <color theme="1"/>
      <name val="GillSans"/>
    </font>
    <font>
      <b/>
      <sz val="9"/>
      <color rgb="FFE921FF"/>
      <name val="GillSansMT-Bold"/>
    </font>
    <font>
      <b/>
      <sz val="11"/>
      <color rgb="FFC00000"/>
      <name val="GillSansMT-Bold"/>
    </font>
    <font>
      <sz val="9"/>
      <color rgb="FF000000"/>
      <name val="GillSans"/>
    </font>
    <font>
      <b/>
      <sz val="9"/>
      <color rgb="FF000000"/>
      <name val="GillSansMT-Bold"/>
    </font>
    <font>
      <sz val="9"/>
      <color theme="1"/>
      <name val="GillSansMT-Bold"/>
    </font>
    <font>
      <sz val="9"/>
      <color rgb="FFC00000"/>
      <name val="GillSansMT-Bold"/>
    </font>
    <font>
      <sz val="9"/>
      <color rgb="FFC00000"/>
      <name val="GillSans"/>
    </font>
    <font>
      <b/>
      <sz val="9"/>
      <color rgb="FF000000"/>
      <name val="GillSans"/>
    </font>
    <font>
      <i/>
      <sz val="10"/>
      <color rgb="FF000000"/>
      <name val="Calibri"/>
      <family val="2"/>
    </font>
    <font>
      <i/>
      <sz val="11"/>
      <name val="Calibri"/>
      <family val="2"/>
    </font>
    <font>
      <u/>
      <sz val="10"/>
      <color rgb="FF0563C1"/>
      <name val="Arial"/>
      <family val="2"/>
    </font>
    <font>
      <b/>
      <sz val="12"/>
      <color rgb="FF242424"/>
      <name val="Calibri"/>
      <family val="2"/>
      <scheme val="minor"/>
    </font>
    <font>
      <b/>
      <sz val="10"/>
      <name val="Arial"/>
      <family val="2"/>
    </font>
    <font>
      <sz val="9"/>
      <color rgb="FF000000"/>
      <name val="GillSansMT-Bold"/>
    </font>
    <font>
      <i/>
      <sz val="11"/>
      <color rgb="FF000000"/>
      <name val="Calibri"/>
      <family val="2"/>
      <scheme val="minor"/>
    </font>
    <font>
      <u/>
      <sz val="11"/>
      <color theme="10"/>
      <name val="Calibri"/>
      <family val="2"/>
      <scheme val="minor"/>
    </font>
    <font>
      <i/>
      <sz val="11"/>
      <color rgb="FF000000"/>
      <name val="Calibri"/>
      <family val="2"/>
    </font>
    <font>
      <i/>
      <u/>
      <sz val="11"/>
      <color rgb="FF00B0F0"/>
      <name val="Calibri"/>
      <family val="2"/>
    </font>
    <font>
      <u/>
      <sz val="11"/>
      <color rgb="FF0563C1"/>
      <name val="Calibri"/>
      <family val="2"/>
    </font>
    <font>
      <sz val="11"/>
      <color rgb="FF0070C0"/>
      <name val="Calibri"/>
      <family val="2"/>
    </font>
    <font>
      <u/>
      <sz val="11"/>
      <color theme="10"/>
      <name val="Calibri"/>
      <family val="2"/>
    </font>
    <font>
      <sz val="9"/>
      <name val="GillSansMT-Bold"/>
    </font>
    <font>
      <sz val="9"/>
      <name val="GillSans"/>
    </font>
    <font>
      <i/>
      <sz val="10"/>
      <color theme="0" tint="-0.499984740745262"/>
      <name val="Calibri"/>
      <family val="2"/>
      <scheme val="minor"/>
    </font>
    <font>
      <b/>
      <i/>
      <sz val="10"/>
      <color theme="0" tint="-0.499984740745262"/>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2"/>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s>
  <borders count="46">
    <border>
      <left/>
      <right/>
      <top/>
      <bottom/>
      <diagonal/>
    </border>
    <border>
      <left style="thin">
        <color indexed="64"/>
      </left>
      <right style="thin">
        <color indexed="64"/>
      </right>
      <top/>
      <bottom/>
      <diagonal/>
    </border>
    <border>
      <left/>
      <right/>
      <top/>
      <bottom style="thin">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double">
        <color auto="1"/>
      </bottom>
      <diagonal/>
    </border>
    <border>
      <left style="thin">
        <color auto="1"/>
      </left>
      <right style="thin">
        <color auto="1"/>
      </right>
      <top style="double">
        <color auto="1"/>
      </top>
      <bottom style="thin">
        <color auto="1"/>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indexed="64"/>
      </bottom>
      <diagonal/>
    </border>
    <border>
      <left style="thin">
        <color rgb="FF000000"/>
      </left>
      <right/>
      <top style="thin">
        <color indexed="64"/>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thin">
        <color auto="1"/>
      </top>
      <bottom/>
      <diagonal/>
    </border>
    <border>
      <left/>
      <right/>
      <top/>
      <bottom style="medium">
        <color indexed="64"/>
      </bottom>
      <diagonal/>
    </border>
    <border>
      <left/>
      <right style="medium">
        <color indexed="64"/>
      </right>
      <top/>
      <bottom/>
      <diagonal/>
    </border>
    <border>
      <left style="thin">
        <color indexed="64"/>
      </left>
      <right/>
      <top/>
      <bottom/>
      <diagonal/>
    </border>
    <border>
      <left style="thin">
        <color auto="1"/>
      </left>
      <right/>
      <top style="thin">
        <color auto="1"/>
      </top>
      <bottom style="double">
        <color auto="1"/>
      </bottom>
      <diagonal/>
    </border>
    <border>
      <left style="thin">
        <color rgb="FF000000"/>
      </left>
      <right style="thin">
        <color rgb="FF000000"/>
      </right>
      <top style="thin">
        <color rgb="FF000000"/>
      </top>
      <bottom style="double">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indexed="64"/>
      </bottom>
      <diagonal/>
    </border>
    <border>
      <left style="medium">
        <color indexed="64"/>
      </left>
      <right style="medium">
        <color indexed="64"/>
      </right>
      <top style="medium">
        <color indexed="64"/>
      </top>
      <bottom style="medium">
        <color indexed="64"/>
      </bottom>
      <diagonal/>
    </border>
    <border>
      <left style="thin">
        <color rgb="FF000000"/>
      </left>
      <right/>
      <top style="thin">
        <color rgb="FF000000"/>
      </top>
      <bottom/>
      <diagonal/>
    </border>
    <border>
      <left style="thin">
        <color rgb="FF000000"/>
      </left>
      <right/>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5">
    <xf numFmtId="0" fontId="0" fillId="0" borderId="0"/>
    <xf numFmtId="0" fontId="2" fillId="0" borderId="0" applyNumberFormat="0" applyFill="0" applyBorder="0" applyAlignment="0" applyProtection="0"/>
    <xf numFmtId="44" fontId="18" fillId="0" borderId="0" applyFont="0" applyFill="0" applyBorder="0" applyAlignment="0" applyProtection="0"/>
    <xf numFmtId="0" fontId="1" fillId="0" borderId="0"/>
    <xf numFmtId="44" fontId="1" fillId="0" borderId="0" applyFont="0" applyFill="0" applyBorder="0" applyAlignment="0" applyProtection="0"/>
  </cellStyleXfs>
  <cellXfs count="189">
    <xf numFmtId="0" fontId="0" fillId="0" borderId="0" xfId="0"/>
    <xf numFmtId="0" fontId="19" fillId="0" borderId="4" xfId="3" applyFont="1" applyBorder="1" applyAlignment="1">
      <alignment wrapText="1"/>
    </xf>
    <xf numFmtId="0" fontId="19" fillId="3" borderId="4" xfId="3" applyFont="1" applyFill="1" applyBorder="1" applyAlignment="1">
      <alignment wrapText="1"/>
    </xf>
    <xf numFmtId="0" fontId="1" fillId="0" borderId="0" xfId="3"/>
    <xf numFmtId="0" fontId="24" fillId="0" borderId="10" xfId="3" applyFont="1" applyBorder="1" applyAlignment="1">
      <alignment horizontal="center" vertical="center" wrapText="1"/>
    </xf>
    <xf numFmtId="0" fontId="24" fillId="3" borderId="10" xfId="3" applyFont="1" applyFill="1" applyBorder="1" applyAlignment="1">
      <alignment horizontal="center" vertical="center" wrapText="1"/>
    </xf>
    <xf numFmtId="0" fontId="25" fillId="0" borderId="11" xfId="3" applyFont="1" applyBorder="1" applyAlignment="1">
      <alignment vertical="center" wrapText="1"/>
    </xf>
    <xf numFmtId="164" fontId="26" fillId="3" borderId="10" xfId="4" applyNumberFormat="1" applyFont="1" applyFill="1" applyBorder="1" applyAlignment="1">
      <alignment horizontal="center" vertical="center" wrapText="1"/>
    </xf>
    <xf numFmtId="164" fontId="26" fillId="0" borderId="10" xfId="4" applyNumberFormat="1" applyFont="1" applyBorder="1" applyAlignment="1">
      <alignment horizontal="center" vertical="center" wrapText="1"/>
    </xf>
    <xf numFmtId="0" fontId="27" fillId="0" borderId="11" xfId="3" applyFont="1" applyBorder="1" applyAlignment="1">
      <alignment vertical="center" wrapText="1"/>
    </xf>
    <xf numFmtId="164" fontId="27" fillId="0" borderId="10" xfId="4" applyNumberFormat="1" applyFont="1" applyBorder="1" applyAlignment="1">
      <alignment vertical="center" wrapText="1"/>
    </xf>
    <xf numFmtId="164" fontId="27" fillId="3" borderId="10" xfId="4" applyNumberFormat="1" applyFont="1" applyFill="1" applyBorder="1" applyAlignment="1">
      <alignment vertical="center" wrapText="1"/>
    </xf>
    <xf numFmtId="164" fontId="29" fillId="3" borderId="10" xfId="4" applyNumberFormat="1" applyFont="1" applyFill="1" applyBorder="1" applyAlignment="1">
      <alignment vertical="center" wrapText="1"/>
    </xf>
    <xf numFmtId="164" fontId="29" fillId="0" borderId="10" xfId="4" applyNumberFormat="1" applyFont="1" applyBorder="1" applyAlignment="1">
      <alignment vertical="center" wrapText="1"/>
    </xf>
    <xf numFmtId="0" fontId="28" fillId="0" borderId="11" xfId="3" applyFont="1" applyBorder="1" applyAlignment="1">
      <alignment vertical="center" wrapText="1"/>
    </xf>
    <xf numFmtId="164" fontId="31" fillId="0" borderId="10" xfId="4" applyNumberFormat="1" applyFont="1" applyFill="1" applyBorder="1" applyAlignment="1">
      <alignment vertical="center" wrapText="1"/>
    </xf>
    <xf numFmtId="164" fontId="30" fillId="3" borderId="10" xfId="4" applyNumberFormat="1" applyFont="1" applyFill="1" applyBorder="1" applyAlignment="1">
      <alignment vertical="center" wrapText="1"/>
    </xf>
    <xf numFmtId="0" fontId="27" fillId="0" borderId="10" xfId="3" applyFont="1" applyBorder="1" applyAlignment="1">
      <alignment vertical="center" wrapText="1"/>
    </xf>
    <xf numFmtId="164" fontId="28" fillId="0" borderId="0" xfId="4" applyNumberFormat="1" applyFont="1" applyFill="1" applyBorder="1" applyAlignment="1">
      <alignment vertical="center" wrapText="1"/>
    </xf>
    <xf numFmtId="164" fontId="28" fillId="0" borderId="0" xfId="4" applyNumberFormat="1" applyFont="1" applyFill="1" applyBorder="1" applyAlignment="1">
      <alignment horizontal="right" vertical="center" wrapText="1"/>
    </xf>
    <xf numFmtId="165" fontId="0" fillId="0" borderId="0" xfId="0" applyNumberFormat="1" applyAlignment="1">
      <alignment horizontal="right"/>
    </xf>
    <xf numFmtId="0" fontId="20" fillId="0" borderId="13" xfId="3" applyFont="1" applyBorder="1" applyAlignment="1">
      <alignment horizontal="left" vertical="center" wrapText="1"/>
    </xf>
    <xf numFmtId="0" fontId="20" fillId="0" borderId="14" xfId="3" applyFont="1" applyBorder="1" applyAlignment="1">
      <alignment horizontal="left" vertical="center" wrapText="1"/>
    </xf>
    <xf numFmtId="0" fontId="23" fillId="3" borderId="17" xfId="3" applyFont="1" applyFill="1" applyBorder="1" applyAlignment="1">
      <alignment horizontal="left" vertical="center" wrapText="1"/>
    </xf>
    <xf numFmtId="0" fontId="2" fillId="0" borderId="0" xfId="1"/>
    <xf numFmtId="0" fontId="20" fillId="0" borderId="22" xfId="3" applyFont="1" applyBorder="1" applyAlignment="1">
      <alignment horizontal="left" vertical="center" wrapText="1"/>
    </xf>
    <xf numFmtId="0" fontId="37" fillId="0" borderId="0" xfId="0" applyFont="1"/>
    <xf numFmtId="0" fontId="27" fillId="0" borderId="0" xfId="3" applyFont="1" applyAlignment="1">
      <alignment vertical="center" wrapText="1"/>
    </xf>
    <xf numFmtId="164" fontId="28" fillId="0" borderId="28" xfId="4" applyNumberFormat="1" applyFont="1" applyFill="1" applyBorder="1" applyAlignment="1">
      <alignment vertical="center" wrapText="1"/>
    </xf>
    <xf numFmtId="164" fontId="28" fillId="0" borderId="28" xfId="4" applyNumberFormat="1" applyFont="1" applyFill="1" applyBorder="1" applyAlignment="1">
      <alignment horizontal="right" vertical="center" wrapText="1"/>
    </xf>
    <xf numFmtId="0" fontId="38" fillId="0" borderId="29" xfId="3" applyFont="1" applyBorder="1" applyAlignment="1">
      <alignment vertical="center" wrapText="1"/>
    </xf>
    <xf numFmtId="0" fontId="17" fillId="0" borderId="0" xfId="0" applyFont="1" applyProtection="1">
      <protection locked="0"/>
    </xf>
    <xf numFmtId="0" fontId="36" fillId="0" borderId="0" xfId="0" applyFont="1" applyProtection="1">
      <protection locked="0"/>
    </xf>
    <xf numFmtId="0" fontId="3" fillId="0" borderId="0" xfId="0" applyFont="1" applyProtection="1">
      <protection locked="0"/>
    </xf>
    <xf numFmtId="0" fontId="5" fillId="0" borderId="0" xfId="0" applyFont="1" applyProtection="1">
      <protection locked="0"/>
    </xf>
    <xf numFmtId="0" fontId="3" fillId="0" borderId="2" xfId="0" applyFont="1" applyBorder="1" applyProtection="1">
      <protection locked="0"/>
    </xf>
    <xf numFmtId="0" fontId="17" fillId="0" borderId="0" xfId="0" applyFont="1" applyAlignment="1" applyProtection="1">
      <alignment horizontal="right"/>
      <protection locked="0"/>
    </xf>
    <xf numFmtId="0" fontId="5" fillId="0" borderId="2" xfId="0" applyFont="1" applyBorder="1" applyAlignment="1" applyProtection="1">
      <alignment horizontal="left"/>
      <protection locked="0"/>
    </xf>
    <xf numFmtId="0" fontId="6" fillId="0" borderId="0" xfId="0" applyFont="1" applyProtection="1">
      <protection locked="0"/>
    </xf>
    <xf numFmtId="0" fontId="4" fillId="0" borderId="0" xfId="0" applyFont="1" applyProtection="1">
      <protection locked="0"/>
    </xf>
    <xf numFmtId="0" fontId="7" fillId="0" borderId="4" xfId="0" applyFont="1" applyBorder="1" applyAlignment="1" applyProtection="1">
      <alignment horizontal="center"/>
      <protection locked="0"/>
    </xf>
    <xf numFmtId="0" fontId="7" fillId="0" borderId="5" xfId="0" applyFont="1" applyBorder="1" applyAlignment="1" applyProtection="1">
      <alignment horizontal="center" wrapText="1"/>
      <protection locked="0"/>
    </xf>
    <xf numFmtId="0" fontId="7" fillId="0" borderId="5" xfId="0" applyFont="1" applyBorder="1" applyAlignment="1" applyProtection="1">
      <alignment horizontal="center" vertical="top" wrapText="1"/>
      <protection locked="0"/>
    </xf>
    <xf numFmtId="0" fontId="7" fillId="0" borderId="4" xfId="0" applyFont="1" applyBorder="1" applyAlignment="1" applyProtection="1">
      <alignment horizontal="center" wrapText="1"/>
      <protection locked="0"/>
    </xf>
    <xf numFmtId="0" fontId="7" fillId="0" borderId="0" xfId="0" applyFont="1" applyAlignment="1" applyProtection="1">
      <alignment horizontal="center"/>
      <protection locked="0"/>
    </xf>
    <xf numFmtId="0" fontId="8" fillId="0" borderId="4" xfId="0" applyFont="1" applyBorder="1" applyAlignment="1" applyProtection="1">
      <alignment horizontal="center"/>
      <protection locked="0"/>
    </xf>
    <xf numFmtId="0" fontId="8" fillId="0" borderId="0" xfId="0" applyFont="1" applyAlignment="1" applyProtection="1">
      <alignment horizontal="center"/>
      <protection locked="0"/>
    </xf>
    <xf numFmtId="0" fontId="7" fillId="0" borderId="1" xfId="0" applyFont="1" applyBorder="1" applyAlignment="1" applyProtection="1">
      <alignment horizontal="center" wrapText="1"/>
      <protection locked="0"/>
    </xf>
    <xf numFmtId="0" fontId="7" fillId="0" borderId="1" xfId="0" applyFont="1" applyBorder="1" applyAlignment="1" applyProtection="1">
      <alignment horizontal="center"/>
      <protection locked="0"/>
    </xf>
    <xf numFmtId="0" fontId="3" fillId="2" borderId="8" xfId="0" applyFont="1" applyFill="1" applyBorder="1" applyProtection="1">
      <protection locked="0"/>
    </xf>
    <xf numFmtId="0" fontId="7" fillId="2" borderId="8" xfId="0" applyFont="1" applyFill="1" applyBorder="1" applyAlignment="1" applyProtection="1">
      <alignment horizontal="center"/>
      <protection locked="0"/>
    </xf>
    <xf numFmtId="0" fontId="7" fillId="2" borderId="27" xfId="0" applyFont="1" applyFill="1" applyBorder="1" applyAlignment="1" applyProtection="1">
      <alignment horizontal="center"/>
      <protection locked="0"/>
    </xf>
    <xf numFmtId="0" fontId="3" fillId="0" borderId="4" xfId="0" applyFont="1" applyBorder="1" applyProtection="1">
      <protection locked="0"/>
    </xf>
    <xf numFmtId="44" fontId="3" fillId="0" borderId="4" xfId="2" applyFont="1" applyBorder="1" applyProtection="1">
      <protection locked="0"/>
    </xf>
    <xf numFmtId="44" fontId="3" fillId="0" borderId="17" xfId="2" applyFont="1" applyFill="1" applyBorder="1" applyProtection="1">
      <protection locked="0"/>
    </xf>
    <xf numFmtId="0" fontId="4" fillId="0" borderId="8" xfId="0" applyFont="1" applyBorder="1" applyProtection="1">
      <protection locked="0"/>
    </xf>
    <xf numFmtId="0" fontId="3" fillId="0" borderId="8" xfId="0" applyFont="1" applyBorder="1" applyProtection="1">
      <protection locked="0"/>
    </xf>
    <xf numFmtId="0" fontId="9" fillId="0" borderId="3" xfId="0" applyFont="1" applyBorder="1" applyProtection="1">
      <protection locked="0"/>
    </xf>
    <xf numFmtId="0" fontId="9" fillId="0" borderId="0" xfId="0" applyFont="1" applyProtection="1">
      <protection locked="0"/>
    </xf>
    <xf numFmtId="0" fontId="9" fillId="0" borderId="0" xfId="0" applyFont="1" applyAlignment="1" applyProtection="1">
      <alignment horizontal="right"/>
      <protection locked="0"/>
    </xf>
    <xf numFmtId="0" fontId="6" fillId="0" borderId="3" xfId="0" applyFont="1" applyBorder="1" applyProtection="1">
      <protection locked="0"/>
    </xf>
    <xf numFmtId="0" fontId="3" fillId="0" borderId="0" xfId="0" applyFont="1" applyAlignment="1" applyProtection="1">
      <alignment horizontal="right"/>
      <protection locked="0"/>
    </xf>
    <xf numFmtId="0" fontId="10" fillId="0" borderId="0" xfId="0" applyFont="1" applyAlignment="1" applyProtection="1">
      <alignment horizontal="center"/>
      <protection locked="0"/>
    </xf>
    <xf numFmtId="0" fontId="11" fillId="0" borderId="0" xfId="0" applyFont="1" applyProtection="1">
      <protection locked="0"/>
    </xf>
    <xf numFmtId="0" fontId="12" fillId="0" borderId="0" xfId="0" applyFont="1" applyProtection="1">
      <protection locked="0"/>
    </xf>
    <xf numFmtId="0" fontId="11" fillId="0" borderId="0" xfId="0" applyFont="1" applyAlignment="1" applyProtection="1">
      <alignment horizontal="center" vertical="top"/>
      <protection locked="0"/>
    </xf>
    <xf numFmtId="0" fontId="11" fillId="0" borderId="0" xfId="0" applyFont="1" applyAlignment="1" applyProtection="1">
      <alignment vertical="top"/>
      <protection locked="0"/>
    </xf>
    <xf numFmtId="0" fontId="11" fillId="0" borderId="0" xfId="0" applyFont="1" applyAlignment="1" applyProtection="1">
      <alignment vertical="top" wrapText="1"/>
      <protection locked="0"/>
    </xf>
    <xf numFmtId="0" fontId="14" fillId="0" borderId="0" xfId="1" applyFont="1" applyAlignment="1" applyProtection="1">
      <alignment vertical="top" wrapText="1"/>
      <protection locked="0"/>
    </xf>
    <xf numFmtId="0" fontId="15" fillId="0" borderId="0" xfId="1" applyFont="1" applyAlignment="1" applyProtection="1">
      <protection locked="0"/>
    </xf>
    <xf numFmtId="0" fontId="16" fillId="0" borderId="0" xfId="1" applyFont="1" applyAlignment="1" applyProtection="1">
      <alignment vertical="top" wrapText="1"/>
      <protection locked="0"/>
    </xf>
    <xf numFmtId="0" fontId="4" fillId="5" borderId="0" xfId="0" applyFont="1" applyFill="1" applyProtection="1">
      <protection locked="0"/>
    </xf>
    <xf numFmtId="0" fontId="3" fillId="5" borderId="0" xfId="0" applyFont="1" applyFill="1" applyProtection="1">
      <protection locked="0"/>
    </xf>
    <xf numFmtId="0" fontId="12" fillId="5" borderId="0" xfId="0" applyFont="1" applyFill="1" applyProtection="1">
      <protection locked="0"/>
    </xf>
    <xf numFmtId="0" fontId="22" fillId="0" borderId="0" xfId="3" applyFont="1" applyAlignment="1" applyProtection="1">
      <alignment horizontal="center" vertical="center" wrapText="1"/>
      <protection locked="0"/>
    </xf>
    <xf numFmtId="164" fontId="26" fillId="0" borderId="0" xfId="4" applyNumberFormat="1" applyFont="1" applyFill="1" applyBorder="1" applyAlignment="1" applyProtection="1">
      <alignment horizontal="center" vertical="center" wrapText="1"/>
      <protection locked="0"/>
    </xf>
    <xf numFmtId="164" fontId="28" fillId="0" borderId="0" xfId="4" applyNumberFormat="1" applyFont="1" applyFill="1" applyBorder="1" applyAlignment="1" applyProtection="1">
      <alignment vertical="center" wrapText="1"/>
      <protection locked="0"/>
    </xf>
    <xf numFmtId="164" fontId="29" fillId="0" borderId="0" xfId="4" applyNumberFormat="1" applyFont="1" applyFill="1" applyBorder="1" applyAlignment="1" applyProtection="1">
      <alignment vertical="center" wrapText="1"/>
      <protection locked="0"/>
    </xf>
    <xf numFmtId="164" fontId="28" fillId="0" borderId="0" xfId="4" applyNumberFormat="1" applyFont="1" applyFill="1" applyBorder="1" applyAlignment="1" applyProtection="1">
      <alignment horizontal="right" vertical="center" wrapText="1"/>
      <protection locked="0"/>
    </xf>
    <xf numFmtId="165" fontId="4" fillId="6" borderId="9" xfId="2" applyNumberFormat="1" applyFont="1" applyFill="1" applyBorder="1" applyProtection="1">
      <protection hidden="1"/>
    </xf>
    <xf numFmtId="44" fontId="3" fillId="6" borderId="9" xfId="2" applyFont="1" applyFill="1" applyBorder="1" applyProtection="1">
      <protection hidden="1"/>
    </xf>
    <xf numFmtId="44" fontId="3" fillId="0" borderId="4" xfId="2" applyFont="1" applyFill="1" applyBorder="1" applyProtection="1">
      <protection hidden="1"/>
    </xf>
    <xf numFmtId="44" fontId="3" fillId="0" borderId="8" xfId="2" applyFont="1" applyBorder="1" applyProtection="1">
      <protection hidden="1"/>
    </xf>
    <xf numFmtId="164" fontId="46" fillId="0" borderId="10" xfId="4" applyNumberFormat="1" applyFont="1" applyFill="1" applyBorder="1" applyAlignment="1">
      <alignment vertical="center" wrapText="1"/>
    </xf>
    <xf numFmtId="164" fontId="47" fillId="0" borderId="10" xfId="4" applyNumberFormat="1" applyFont="1" applyFill="1" applyBorder="1" applyAlignment="1">
      <alignment vertical="center" wrapText="1"/>
    </xf>
    <xf numFmtId="164" fontId="46" fillId="3" borderId="10" xfId="4" applyNumberFormat="1" applyFont="1" applyFill="1" applyBorder="1" applyAlignment="1">
      <alignment vertical="center" wrapText="1"/>
    </xf>
    <xf numFmtId="0" fontId="7" fillId="0" borderId="24" xfId="0" applyFont="1" applyBorder="1" applyAlignment="1" applyProtection="1">
      <alignment horizontal="center"/>
      <protection locked="0"/>
    </xf>
    <xf numFmtId="0" fontId="8" fillId="0" borderId="24" xfId="0" applyFont="1" applyBorder="1" applyAlignment="1" applyProtection="1">
      <alignment horizontal="center"/>
      <protection locked="0"/>
    </xf>
    <xf numFmtId="0" fontId="7" fillId="0" borderId="5" xfId="0" applyFont="1" applyBorder="1" applyAlignment="1" applyProtection="1">
      <alignment horizontal="center"/>
      <protection locked="0"/>
    </xf>
    <xf numFmtId="0" fontId="8" fillId="0" borderId="5" xfId="0" applyFont="1" applyBorder="1" applyAlignment="1" applyProtection="1">
      <alignment horizontal="center"/>
      <protection locked="0"/>
    </xf>
    <xf numFmtId="0" fontId="7" fillId="0" borderId="30" xfId="0" applyFont="1" applyBorder="1" applyAlignment="1" applyProtection="1">
      <alignment horizontal="center"/>
      <protection locked="0"/>
    </xf>
    <xf numFmtId="0" fontId="3" fillId="2" borderId="31" xfId="0" applyFont="1" applyFill="1" applyBorder="1" applyProtection="1">
      <protection locked="0"/>
    </xf>
    <xf numFmtId="0" fontId="3" fillId="0" borderId="5" xfId="0" applyFont="1" applyBorder="1" applyProtection="1">
      <protection locked="0"/>
    </xf>
    <xf numFmtId="0" fontId="3" fillId="0" borderId="31" xfId="0" applyFont="1" applyBorder="1" applyProtection="1">
      <protection locked="0"/>
    </xf>
    <xf numFmtId="0" fontId="7" fillId="0" borderId="23" xfId="0" applyFont="1" applyBorder="1" applyAlignment="1" applyProtection="1">
      <alignment horizontal="center" wrapText="1"/>
      <protection locked="0"/>
    </xf>
    <xf numFmtId="0" fontId="3" fillId="7" borderId="23" xfId="0" applyFont="1" applyFill="1" applyBorder="1" applyProtection="1">
      <protection locked="0"/>
    </xf>
    <xf numFmtId="166" fontId="3" fillId="0" borderId="24" xfId="0" applyNumberFormat="1" applyFont="1" applyBorder="1" applyProtection="1">
      <protection locked="0"/>
    </xf>
    <xf numFmtId="166" fontId="3" fillId="0" borderId="23" xfId="0" applyNumberFormat="1" applyFont="1" applyBorder="1" applyProtection="1">
      <protection locked="0"/>
    </xf>
    <xf numFmtId="166" fontId="3" fillId="0" borderId="32" xfId="0" applyNumberFormat="1" applyFont="1" applyBorder="1" applyProtection="1">
      <protection locked="0"/>
    </xf>
    <xf numFmtId="0" fontId="3" fillId="2" borderId="8" xfId="0" applyFont="1" applyFill="1" applyBorder="1" applyAlignment="1" applyProtection="1">
      <alignment horizontal="center"/>
      <protection locked="0"/>
    </xf>
    <xf numFmtId="14" fontId="3" fillId="6" borderId="4" xfId="0" applyNumberFormat="1" applyFont="1" applyFill="1" applyBorder="1" applyProtection="1">
      <protection locked="0"/>
    </xf>
    <xf numFmtId="0" fontId="3" fillId="6" borderId="4" xfId="0" applyFont="1" applyFill="1" applyBorder="1" applyProtection="1">
      <protection locked="0"/>
    </xf>
    <xf numFmtId="44" fontId="3" fillId="6" borderId="4" xfId="2" applyFont="1" applyFill="1" applyBorder="1" applyProtection="1">
      <protection locked="0"/>
    </xf>
    <xf numFmtId="44" fontId="3" fillId="6" borderId="24" xfId="2" applyFont="1" applyFill="1" applyBorder="1" applyProtection="1">
      <protection locked="0"/>
    </xf>
    <xf numFmtId="44" fontId="3" fillId="6" borderId="7" xfId="2" applyFont="1" applyFill="1" applyBorder="1" applyProtection="1">
      <protection locked="0"/>
    </xf>
    <xf numFmtId="0" fontId="3" fillId="6" borderId="5" xfId="0" applyFont="1" applyFill="1" applyBorder="1" applyProtection="1">
      <protection locked="0"/>
    </xf>
    <xf numFmtId="166" fontId="3" fillId="6" borderId="34" xfId="0" applyNumberFormat="1" applyFont="1" applyFill="1" applyBorder="1" applyAlignment="1" applyProtection="1">
      <alignment horizontal="right"/>
      <protection locked="0"/>
    </xf>
    <xf numFmtId="0" fontId="3" fillId="6" borderId="0" xfId="0" applyFont="1" applyFill="1" applyProtection="1">
      <protection locked="0"/>
    </xf>
    <xf numFmtId="167" fontId="3" fillId="6" borderId="36" xfId="0" applyNumberFormat="1" applyFont="1" applyFill="1" applyBorder="1" applyAlignment="1" applyProtection="1">
      <alignment horizontal="right"/>
      <protection locked="0"/>
    </xf>
    <xf numFmtId="166" fontId="3" fillId="6" borderId="33" xfId="0" applyNumberFormat="1" applyFont="1" applyFill="1" applyBorder="1" applyAlignment="1" applyProtection="1">
      <alignment horizontal="right"/>
      <protection locked="0"/>
    </xf>
    <xf numFmtId="44" fontId="3" fillId="6" borderId="17" xfId="2" applyFont="1" applyFill="1" applyBorder="1" applyProtection="1">
      <protection locked="0"/>
    </xf>
    <xf numFmtId="166" fontId="3" fillId="6" borderId="35" xfId="0" applyNumberFormat="1" applyFont="1" applyFill="1" applyBorder="1" applyAlignment="1" applyProtection="1">
      <alignment horizontal="right"/>
      <protection locked="0"/>
    </xf>
    <xf numFmtId="166" fontId="3" fillId="6" borderId="19" xfId="0" applyNumberFormat="1" applyFont="1" applyFill="1" applyBorder="1" applyProtection="1">
      <protection locked="0"/>
    </xf>
    <xf numFmtId="0" fontId="48" fillId="0" borderId="0" xfId="0" applyFont="1" applyProtection="1">
      <protection locked="0"/>
    </xf>
    <xf numFmtId="14" fontId="48" fillId="8" borderId="9" xfId="0" applyNumberFormat="1" applyFont="1" applyFill="1" applyBorder="1" applyProtection="1">
      <protection locked="0"/>
    </xf>
    <xf numFmtId="0" fontId="48" fillId="8" borderId="9" xfId="0" applyFont="1" applyFill="1" applyBorder="1" applyProtection="1">
      <protection locked="0"/>
    </xf>
    <xf numFmtId="44" fontId="48" fillId="8" borderId="9" xfId="2" applyFont="1" applyFill="1" applyBorder="1" applyProtection="1">
      <protection locked="0"/>
    </xf>
    <xf numFmtId="44" fontId="48" fillId="8" borderId="24" xfId="2" applyFont="1" applyFill="1" applyBorder="1" applyProtection="1">
      <protection locked="0"/>
    </xf>
    <xf numFmtId="44" fontId="48" fillId="8" borderId="26" xfId="2" applyFont="1" applyFill="1" applyBorder="1" applyProtection="1">
      <protection locked="0"/>
    </xf>
    <xf numFmtId="0" fontId="48" fillId="8" borderId="25" xfId="0" applyFont="1" applyFill="1" applyBorder="1" applyProtection="1">
      <protection locked="0"/>
    </xf>
    <xf numFmtId="166" fontId="48" fillId="8" borderId="36" xfId="0" applyNumberFormat="1" applyFont="1" applyFill="1" applyBorder="1" applyAlignment="1" applyProtection="1">
      <alignment horizontal="right"/>
      <protection locked="0"/>
    </xf>
    <xf numFmtId="14" fontId="48" fillId="8" borderId="4" xfId="0" applyNumberFormat="1" applyFont="1" applyFill="1" applyBorder="1" applyProtection="1">
      <protection locked="0"/>
    </xf>
    <xf numFmtId="0" fontId="48" fillId="8" borderId="4" xfId="0" applyFont="1" applyFill="1" applyBorder="1" applyProtection="1">
      <protection locked="0"/>
    </xf>
    <xf numFmtId="0" fontId="48" fillId="8" borderId="5" xfId="0" applyFont="1" applyFill="1" applyBorder="1" applyProtection="1">
      <protection locked="0"/>
    </xf>
    <xf numFmtId="166" fontId="48" fillId="8" borderId="34" xfId="0" applyNumberFormat="1" applyFont="1" applyFill="1" applyBorder="1" applyAlignment="1" applyProtection="1">
      <alignment horizontal="right"/>
      <protection locked="0"/>
    </xf>
    <xf numFmtId="164" fontId="49" fillId="8" borderId="9" xfId="2" applyNumberFormat="1" applyFont="1" applyFill="1" applyBorder="1" applyProtection="1">
      <protection hidden="1"/>
    </xf>
    <xf numFmtId="164" fontId="48" fillId="8" borderId="9" xfId="2" applyNumberFormat="1" applyFont="1" applyFill="1" applyBorder="1" applyProtection="1">
      <protection hidden="1"/>
    </xf>
    <xf numFmtId="164" fontId="48" fillId="8" borderId="25" xfId="2" applyNumberFormat="1" applyFont="1" applyFill="1" applyBorder="1" applyProtection="1">
      <protection locked="0"/>
    </xf>
    <xf numFmtId="164" fontId="48" fillId="8" borderId="4" xfId="2" applyNumberFormat="1" applyFont="1" applyFill="1" applyBorder="1" applyProtection="1">
      <protection locked="0"/>
    </xf>
    <xf numFmtId="164" fontId="48" fillId="8" borderId="14" xfId="2" applyNumberFormat="1" applyFont="1" applyFill="1" applyBorder="1" applyProtection="1">
      <protection locked="0"/>
    </xf>
    <xf numFmtId="164" fontId="48" fillId="8" borderId="7" xfId="2" applyNumberFormat="1" applyFont="1" applyFill="1" applyBorder="1" applyProtection="1">
      <protection locked="0"/>
    </xf>
    <xf numFmtId="16" fontId="3" fillId="6" borderId="4" xfId="0" applyNumberFormat="1" applyFont="1" applyFill="1" applyBorder="1" applyProtection="1">
      <protection locked="0"/>
    </xf>
    <xf numFmtId="16" fontId="48" fillId="8" borderId="9" xfId="0" applyNumberFormat="1" applyFont="1" applyFill="1" applyBorder="1" applyProtection="1">
      <protection locked="0"/>
    </xf>
    <xf numFmtId="16" fontId="3" fillId="0" borderId="4" xfId="0" applyNumberFormat="1" applyFont="1" applyBorder="1" applyProtection="1">
      <protection locked="0"/>
    </xf>
    <xf numFmtId="0" fontId="4" fillId="0" borderId="4" xfId="0" applyFont="1" applyBorder="1" applyAlignment="1" applyProtection="1">
      <alignment horizontal="center"/>
      <protection locked="0"/>
    </xf>
    <xf numFmtId="0" fontId="17" fillId="0" borderId="0" xfId="0" applyFont="1" applyAlignment="1" applyProtection="1">
      <alignment horizontal="left"/>
      <protection locked="0"/>
    </xf>
    <xf numFmtId="164" fontId="47" fillId="0" borderId="10" xfId="4" applyNumberFormat="1" applyFont="1" applyBorder="1" applyAlignment="1">
      <alignment vertical="center" wrapText="1"/>
    </xf>
    <xf numFmtId="0" fontId="22" fillId="0" borderId="38" xfId="3" applyFont="1" applyBorder="1" applyAlignment="1">
      <alignment horizontal="left" vertical="center" wrapText="1"/>
    </xf>
    <xf numFmtId="0" fontId="22" fillId="0" borderId="39" xfId="3" applyFont="1" applyBorder="1" applyAlignment="1">
      <alignment horizontal="left" vertical="center" wrapText="1"/>
    </xf>
    <xf numFmtId="0" fontId="25" fillId="0" borderId="28" xfId="3" applyFont="1" applyBorder="1" applyAlignment="1">
      <alignment vertical="center" wrapText="1"/>
    </xf>
    <xf numFmtId="0" fontId="27" fillId="0" borderId="28" xfId="3" applyFont="1" applyBorder="1" applyAlignment="1">
      <alignment vertical="center" wrapText="1"/>
    </xf>
    <xf numFmtId="0" fontId="28" fillId="0" borderId="28" xfId="3" applyFont="1" applyBorder="1" applyAlignment="1">
      <alignment vertical="center" wrapText="1"/>
    </xf>
    <xf numFmtId="0" fontId="19" fillId="3" borderId="5" xfId="3" applyFont="1" applyFill="1" applyBorder="1" applyAlignment="1">
      <alignment wrapText="1"/>
    </xf>
    <xf numFmtId="0" fontId="24" fillId="4" borderId="0" xfId="3" applyFont="1" applyFill="1" applyAlignment="1">
      <alignment vertical="center" wrapText="1"/>
    </xf>
    <xf numFmtId="0" fontId="24" fillId="6" borderId="37" xfId="3" applyFont="1" applyFill="1" applyBorder="1" applyAlignment="1">
      <alignment horizontal="center" vertical="center" wrapText="1"/>
    </xf>
    <xf numFmtId="0" fontId="24" fillId="6" borderId="44" xfId="3" applyFont="1" applyFill="1" applyBorder="1" applyAlignment="1">
      <alignment horizontal="center" vertical="center" wrapText="1"/>
    </xf>
    <xf numFmtId="164" fontId="26" fillId="6" borderId="11" xfId="4" applyNumberFormat="1" applyFont="1" applyFill="1" applyBorder="1" applyAlignment="1">
      <alignment horizontal="center" vertical="center" wrapText="1"/>
    </xf>
    <xf numFmtId="164" fontId="26" fillId="6" borderId="10" xfId="3" applyNumberFormat="1" applyFont="1" applyFill="1" applyBorder="1" applyAlignment="1">
      <alignment horizontal="center" vertical="center" wrapText="1"/>
    </xf>
    <xf numFmtId="164" fontId="27" fillId="6" borderId="11" xfId="4" applyNumberFormat="1" applyFont="1" applyFill="1" applyBorder="1" applyAlignment="1">
      <alignment vertical="center" wrapText="1"/>
    </xf>
    <xf numFmtId="164" fontId="29" fillId="6" borderId="10" xfId="3" applyNumberFormat="1" applyFont="1" applyFill="1" applyBorder="1" applyAlignment="1">
      <alignment vertical="center" wrapText="1"/>
    </xf>
    <xf numFmtId="164" fontId="29" fillId="6" borderId="11" xfId="4" applyNumberFormat="1" applyFont="1" applyFill="1" applyBorder="1" applyAlignment="1">
      <alignment vertical="center" wrapText="1"/>
    </xf>
    <xf numFmtId="164" fontId="3" fillId="6" borderId="4" xfId="2" applyNumberFormat="1" applyFont="1" applyFill="1" applyBorder="1" applyProtection="1">
      <protection hidden="1"/>
    </xf>
    <xf numFmtId="0" fontId="23" fillId="6" borderId="40" xfId="3" applyFont="1" applyFill="1" applyBorder="1" applyAlignment="1">
      <alignment horizontal="left" vertical="center" wrapText="1"/>
    </xf>
    <xf numFmtId="0" fontId="22" fillId="6" borderId="11" xfId="3" applyFont="1" applyFill="1" applyBorder="1" applyAlignment="1">
      <alignment horizontal="center" vertical="center" wrapText="1"/>
    </xf>
    <xf numFmtId="164" fontId="28" fillId="6" borderId="11" xfId="4" applyNumberFormat="1" applyFont="1" applyFill="1" applyBorder="1" applyAlignment="1">
      <alignment vertical="center" wrapText="1"/>
    </xf>
    <xf numFmtId="164" fontId="28" fillId="6" borderId="11" xfId="4" applyNumberFormat="1" applyFont="1" applyFill="1" applyBorder="1" applyAlignment="1">
      <alignment horizontal="right" vertical="center" wrapText="1"/>
    </xf>
    <xf numFmtId="0" fontId="24" fillId="6" borderId="10" xfId="3" applyFont="1" applyFill="1" applyBorder="1" applyAlignment="1">
      <alignment horizontal="center" vertical="center" wrapText="1"/>
    </xf>
    <xf numFmtId="164" fontId="26" fillId="6" borderId="10" xfId="4" applyNumberFormat="1" applyFont="1" applyFill="1" applyBorder="1" applyAlignment="1">
      <alignment horizontal="center" vertical="center" wrapText="1"/>
    </xf>
    <xf numFmtId="164" fontId="27" fillId="6" borderId="10" xfId="4" applyNumberFormat="1" applyFont="1" applyFill="1" applyBorder="1" applyAlignment="1">
      <alignment vertical="center" wrapText="1"/>
    </xf>
    <xf numFmtId="164" fontId="29" fillId="6" borderId="10" xfId="4" applyNumberFormat="1" applyFont="1" applyFill="1" applyBorder="1" applyAlignment="1">
      <alignment vertical="center" wrapText="1"/>
    </xf>
    <xf numFmtId="164" fontId="46" fillId="6" borderId="10" xfId="4" applyNumberFormat="1" applyFont="1" applyFill="1" applyBorder="1" applyAlignment="1">
      <alignment vertical="center" wrapText="1"/>
    </xf>
    <xf numFmtId="164" fontId="4" fillId="0" borderId="8" xfId="2" applyNumberFormat="1" applyFont="1" applyBorder="1" applyProtection="1">
      <protection hidden="1"/>
    </xf>
    <xf numFmtId="164" fontId="3" fillId="0" borderId="8" xfId="2" applyNumberFormat="1" applyFont="1" applyBorder="1" applyProtection="1">
      <protection hidden="1"/>
    </xf>
    <xf numFmtId="164" fontId="6" fillId="2" borderId="8" xfId="2" applyNumberFormat="1" applyFont="1" applyFill="1" applyBorder="1" applyProtection="1">
      <protection hidden="1"/>
    </xf>
    <xf numFmtId="164" fontId="28" fillId="2" borderId="11" xfId="4" applyNumberFormat="1" applyFont="1" applyFill="1" applyBorder="1" applyAlignment="1">
      <alignment vertical="center" wrapText="1"/>
    </xf>
    <xf numFmtId="164" fontId="29" fillId="2" borderId="10" xfId="4" applyNumberFormat="1" applyFont="1" applyFill="1" applyBorder="1" applyAlignment="1">
      <alignment vertical="center" wrapText="1"/>
    </xf>
    <xf numFmtId="164" fontId="29" fillId="2" borderId="10" xfId="3" applyNumberFormat="1" applyFont="1" applyFill="1" applyBorder="1" applyAlignment="1">
      <alignment vertical="center" wrapText="1"/>
    </xf>
    <xf numFmtId="0" fontId="45" fillId="0" borderId="0" xfId="1" applyFont="1" applyAlignment="1" applyProtection="1">
      <alignment vertical="top" wrapText="1"/>
      <protection locked="0"/>
    </xf>
    <xf numFmtId="0" fontId="40" fillId="0" borderId="0" xfId="1" applyFont="1" applyAlignment="1" applyProtection="1">
      <alignment vertical="top" wrapText="1"/>
      <protection locked="0"/>
    </xf>
    <xf numFmtId="0" fontId="34" fillId="0" borderId="0" xfId="0" applyFont="1" applyAlignment="1" applyProtection="1">
      <alignment horizontal="left" vertical="top" wrapText="1"/>
      <protection locked="0"/>
    </xf>
    <xf numFmtId="0" fontId="11" fillId="0" borderId="0" xfId="0" applyFont="1" applyAlignment="1" applyProtection="1">
      <alignment vertical="top" wrapText="1"/>
      <protection locked="0"/>
    </xf>
    <xf numFmtId="0" fontId="39" fillId="0" borderId="0" xfId="0" applyFont="1" applyAlignment="1" applyProtection="1">
      <alignment vertical="top"/>
      <protection locked="0"/>
    </xf>
    <xf numFmtId="0" fontId="16" fillId="0" borderId="0" xfId="1" applyFont="1" applyAlignment="1" applyProtection="1">
      <protection locked="0"/>
    </xf>
    <xf numFmtId="0" fontId="2" fillId="0" borderId="0" xfId="1" applyAlignment="1" applyProtection="1">
      <alignment vertical="top" wrapText="1"/>
      <protection locked="0"/>
    </xf>
    <xf numFmtId="0" fontId="27" fillId="0" borderId="12" xfId="3" applyFont="1" applyBorder="1" applyAlignment="1">
      <alignment horizontal="left" vertical="center" wrapText="1"/>
    </xf>
    <xf numFmtId="0" fontId="19" fillId="0" borderId="5" xfId="3" applyFont="1" applyBorder="1" applyAlignment="1">
      <alignment horizontal="left" wrapText="1"/>
    </xf>
    <xf numFmtId="0" fontId="19" fillId="0" borderId="7" xfId="3" applyFont="1" applyBorder="1" applyAlignment="1">
      <alignment horizontal="left" wrapText="1"/>
    </xf>
    <xf numFmtId="0" fontId="19" fillId="0" borderId="6" xfId="3" applyFont="1" applyBorder="1" applyAlignment="1">
      <alignment horizontal="left" wrapText="1"/>
    </xf>
    <xf numFmtId="0" fontId="20" fillId="0" borderId="15" xfId="3" applyFont="1" applyBorder="1" applyAlignment="1">
      <alignment horizontal="left" vertical="center" wrapText="1"/>
    </xf>
    <xf numFmtId="0" fontId="20" fillId="0" borderId="16" xfId="3" applyFont="1" applyBorder="1" applyAlignment="1">
      <alignment horizontal="left" vertical="center" wrapText="1"/>
    </xf>
    <xf numFmtId="0" fontId="22" fillId="0" borderId="20" xfId="3" applyFont="1" applyBorder="1" applyAlignment="1">
      <alignment horizontal="left" vertical="center" wrapText="1"/>
    </xf>
    <xf numFmtId="0" fontId="22" fillId="0" borderId="21" xfId="3" applyFont="1" applyBorder="1" applyAlignment="1">
      <alignment horizontal="left" vertical="center" wrapText="1"/>
    </xf>
    <xf numFmtId="0" fontId="24" fillId="0" borderId="2" xfId="3" applyFont="1" applyBorder="1" applyAlignment="1">
      <alignment horizontal="center" vertical="center" wrapText="1"/>
    </xf>
    <xf numFmtId="0" fontId="24" fillId="0" borderId="18" xfId="3" applyFont="1" applyBorder="1" applyAlignment="1">
      <alignment horizontal="center" vertical="center" wrapText="1"/>
    </xf>
    <xf numFmtId="0" fontId="24" fillId="6" borderId="41" xfId="3" applyFont="1" applyFill="1" applyBorder="1" applyAlignment="1">
      <alignment horizontal="center" vertical="center" wrapText="1"/>
    </xf>
    <xf numFmtId="0" fontId="24" fillId="6" borderId="42" xfId="3" applyFont="1" applyFill="1" applyBorder="1" applyAlignment="1">
      <alignment horizontal="center" vertical="center" wrapText="1"/>
    </xf>
    <xf numFmtId="0" fontId="24" fillId="6" borderId="43" xfId="3" applyFont="1" applyFill="1" applyBorder="1" applyAlignment="1">
      <alignment horizontal="center" vertical="center" wrapText="1"/>
    </xf>
    <xf numFmtId="0" fontId="27" fillId="0" borderId="45" xfId="3" applyFont="1" applyBorder="1" applyAlignment="1">
      <alignment horizontal="left" vertical="top" wrapText="1"/>
    </xf>
    <xf numFmtId="0" fontId="27" fillId="0" borderId="11" xfId="3" applyFont="1" applyBorder="1" applyAlignment="1">
      <alignment horizontal="left" vertical="top" wrapText="1"/>
    </xf>
  </cellXfs>
  <cellStyles count="5">
    <cellStyle name="Currency" xfId="2" builtinId="4"/>
    <cellStyle name="Currency 2" xfId="4" xr:uid="{50F5413F-39D6-422A-9D30-BC327FC6D0D6}"/>
    <cellStyle name="Hyperlink" xfId="1" builtinId="8"/>
    <cellStyle name="Normal" xfId="0" builtinId="0"/>
    <cellStyle name="Normal 2" xfId="3" xr:uid="{DC007056-1D28-4394-884F-1DE0101ED384}"/>
  </cellStyles>
  <dxfs count="4">
    <dxf>
      <font>
        <b/>
        <i val="0"/>
        <strike val="0"/>
        <condense val="0"/>
        <extend val="0"/>
        <outline val="0"/>
        <shadow val="0"/>
        <u val="none"/>
        <vertAlign val="baseline"/>
        <sz val="9"/>
        <color rgb="FF000000"/>
        <name val="GillSansMT-Bold"/>
        <scheme val="none"/>
      </font>
      <numFmt numFmtId="164" formatCode="&quot;£&quot;#,##0.00"/>
      <fill>
        <patternFill patternType="none">
          <fgColor indexed="64"/>
          <bgColor indexed="65"/>
        </patternFill>
      </fill>
      <alignment horizontal="general" vertical="center" textRotation="0" wrapText="1" indent="0" justifyLastLine="0" shrinkToFit="0" readingOrder="0"/>
      <border diagonalUp="0" diagonalDown="0">
        <left/>
        <right/>
        <top/>
        <bottom style="medium">
          <color indexed="64"/>
        </bottom>
        <vertical/>
        <horizontal/>
      </border>
    </dxf>
    <dxf>
      <font>
        <b val="0"/>
        <i val="0"/>
        <strike val="0"/>
        <condense val="0"/>
        <extend val="0"/>
        <outline val="0"/>
        <shadow val="0"/>
        <u val="none"/>
        <vertAlign val="baseline"/>
        <sz val="9"/>
        <color rgb="FF000000"/>
        <name val="GillSans"/>
        <scheme val="none"/>
      </font>
      <alignment horizontal="general" vertical="center" textRotation="0" wrapText="1" indent="0" justifyLastLine="0" shrinkToFit="0" readingOrder="0"/>
      <border diagonalUp="0" diagonalDown="0">
        <left/>
        <right style="medium">
          <color indexed="64"/>
        </right>
        <top/>
        <bottom style="medium">
          <color indexed="64"/>
        </bottom>
        <vertical/>
        <horizontal/>
      </border>
    </dxf>
    <dxf>
      <border outline="0">
        <left style="medium">
          <color indexed="64"/>
        </left>
        <right style="medium">
          <color indexed="64"/>
        </right>
        <bottom style="medium">
          <color indexed="64"/>
        </bottom>
      </border>
    </dxf>
    <dxf>
      <border outline="0">
        <bottom style="medium">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B13427B-B7AD-4ED5-92F2-32F19B5293AD}" name="Table1" displayName="Table1" ref="A1:B19" totalsRowShown="0" headerRowBorderDxfId="3" tableBorderDxfId="2">
  <autoFilter ref="A1:B19" xr:uid="{9B13427B-B7AD-4ED5-92F2-32F19B5293AD}"/>
  <tableColumns count="2">
    <tableColumn id="1" xr3:uid="{1522A55F-C4B8-4822-AA92-353CA452C821}" name="Type of Service" dataDxfId="1" dataCellStyle="Normal 2"/>
    <tableColumn id="2" xr3:uid="{5720FD0A-03D9-4DC2-A4D9-94D7ACAB2306}" name="Total Fee" dataDxfId="0" dataCellStyle="Currency 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inchester.anglican.org/parish-resources/finance/parochial-fees/" TargetMode="External"/><Relationship Id="rId2" Type="http://schemas.openxmlformats.org/officeDocument/2006/relationships/hyperlink" Target="https://winchester.anglican.org/parish-resources/finance/parochial-fees/" TargetMode="External"/><Relationship Id="rId1" Type="http://schemas.openxmlformats.org/officeDocument/2006/relationships/hyperlink" Target="https://directorywinchester.dioce.se/OnlineDirectory/Pages/"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hurchofengland.org/resources/clergy-resources/life-events-parochial-fees-and-guidance"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8"/>
  <sheetViews>
    <sheetView tabSelected="1" zoomScale="110" zoomScaleNormal="110" zoomScaleSheetLayoutView="90" workbookViewId="0">
      <selection activeCell="E10" sqref="E10"/>
    </sheetView>
  </sheetViews>
  <sheetFormatPr defaultColWidth="8.88671875" defaultRowHeight="12.75" customHeight="1"/>
  <cols>
    <col min="1" max="1" width="9.5546875" style="33" bestFit="1" customWidth="1"/>
    <col min="2" max="2" width="15.88671875" style="33" customWidth="1"/>
    <col min="3" max="3" width="15.6640625" style="33" customWidth="1"/>
    <col min="4" max="4" width="8.5546875" style="33" customWidth="1"/>
    <col min="5" max="5" width="49.6640625" style="33" customWidth="1"/>
    <col min="6" max="6" width="12.5546875" style="33" customWidth="1"/>
    <col min="7" max="8" width="11.44140625" style="33" customWidth="1"/>
    <col min="9" max="9" width="13.5546875" style="33" customWidth="1"/>
    <col min="10" max="12" width="11.44140625" style="33" customWidth="1"/>
    <col min="13" max="13" width="29.109375" style="33" customWidth="1"/>
    <col min="14" max="14" width="13.33203125" style="33" customWidth="1"/>
    <col min="15" max="16384" width="8.88671875" style="33"/>
  </cols>
  <sheetData>
    <row r="1" spans="1:14" ht="15.6">
      <c r="A1" s="31" t="s">
        <v>0</v>
      </c>
      <c r="B1" s="31"/>
      <c r="C1" s="31"/>
      <c r="D1" s="32" t="s">
        <v>1</v>
      </c>
    </row>
    <row r="3" spans="1:14" ht="18">
      <c r="A3" s="31" t="s">
        <v>2</v>
      </c>
      <c r="B3" s="34"/>
      <c r="C3" s="34"/>
      <c r="D3" s="35"/>
      <c r="E3" s="35"/>
      <c r="F3" s="35"/>
      <c r="K3" s="135" t="s">
        <v>122</v>
      </c>
      <c r="M3" s="37" t="s">
        <v>108</v>
      </c>
    </row>
    <row r="4" spans="1:14" ht="13.8">
      <c r="I4" s="38"/>
      <c r="K4" s="33" t="s">
        <v>109</v>
      </c>
    </row>
    <row r="5" spans="1:14" ht="15.6">
      <c r="A5" s="31" t="s">
        <v>3</v>
      </c>
      <c r="D5" s="35"/>
      <c r="E5" s="35"/>
      <c r="F5" s="35"/>
      <c r="J5" s="39"/>
      <c r="M5" s="36"/>
    </row>
    <row r="6" spans="1:14" ht="12" customHeight="1"/>
    <row r="7" spans="1:14" s="44" customFormat="1" ht="27.6">
      <c r="A7" s="40"/>
      <c r="B7" s="40"/>
      <c r="C7" s="40"/>
      <c r="D7" s="40"/>
      <c r="E7" s="40"/>
      <c r="F7" s="40"/>
      <c r="G7" s="41" t="s">
        <v>4</v>
      </c>
      <c r="H7" s="42" t="s">
        <v>4</v>
      </c>
      <c r="I7" s="41" t="s">
        <v>4</v>
      </c>
      <c r="J7" s="41" t="s">
        <v>5</v>
      </c>
      <c r="K7" s="43" t="s">
        <v>6</v>
      </c>
      <c r="L7" s="40"/>
      <c r="M7" s="88"/>
      <c r="N7" s="86"/>
    </row>
    <row r="8" spans="1:14" s="46" customFormat="1" ht="10.199999999999999">
      <c r="A8" s="45" t="s">
        <v>7</v>
      </c>
      <c r="B8" s="45" t="s">
        <v>8</v>
      </c>
      <c r="C8" s="45" t="s">
        <v>9</v>
      </c>
      <c r="D8" s="45" t="s">
        <v>10</v>
      </c>
      <c r="E8" s="45" t="s">
        <v>11</v>
      </c>
      <c r="F8" s="45" t="s">
        <v>12</v>
      </c>
      <c r="G8" s="45" t="s">
        <v>13</v>
      </c>
      <c r="H8" s="45" t="s">
        <v>14</v>
      </c>
      <c r="I8" s="45" t="s">
        <v>15</v>
      </c>
      <c r="J8" s="45" t="s">
        <v>16</v>
      </c>
      <c r="K8" s="45" t="s">
        <v>17</v>
      </c>
      <c r="L8" s="45" t="s">
        <v>18</v>
      </c>
      <c r="M8" s="89" t="s">
        <v>19</v>
      </c>
      <c r="N8" s="87" t="s">
        <v>115</v>
      </c>
    </row>
    <row r="9" spans="1:14" s="44" customFormat="1" ht="42" thickBot="1">
      <c r="A9" s="43" t="s">
        <v>116</v>
      </c>
      <c r="B9" s="47" t="s">
        <v>117</v>
      </c>
      <c r="C9" s="47" t="s">
        <v>20</v>
      </c>
      <c r="D9" s="47" t="s">
        <v>121</v>
      </c>
      <c r="E9" s="48" t="s">
        <v>138</v>
      </c>
      <c r="F9" s="47" t="s">
        <v>21</v>
      </c>
      <c r="G9" s="48" t="s">
        <v>22</v>
      </c>
      <c r="H9" s="48" t="s">
        <v>23</v>
      </c>
      <c r="I9" s="47" t="s">
        <v>113</v>
      </c>
      <c r="J9" s="47" t="s">
        <v>24</v>
      </c>
      <c r="K9" s="47" t="s">
        <v>25</v>
      </c>
      <c r="L9" s="47" t="s">
        <v>120</v>
      </c>
      <c r="M9" s="90" t="s">
        <v>26</v>
      </c>
      <c r="N9" s="94" t="s">
        <v>27</v>
      </c>
    </row>
    <row r="10" spans="1:14" ht="15" thickTop="1" thickBot="1">
      <c r="A10" s="134">
        <v>2025</v>
      </c>
      <c r="B10" s="99"/>
      <c r="C10" s="49"/>
      <c r="D10" s="49"/>
      <c r="E10" s="49"/>
      <c r="F10" s="79" t="str">
        <f>IF(E10="","",VLOOKUP(E10,Table1[],2,FALSE))</f>
        <v/>
      </c>
      <c r="G10" s="50" t="s">
        <v>28</v>
      </c>
      <c r="H10" s="50" t="s">
        <v>28</v>
      </c>
      <c r="I10" s="50" t="s">
        <v>28</v>
      </c>
      <c r="J10" s="51" t="s">
        <v>28</v>
      </c>
      <c r="K10" s="50" t="s">
        <v>28</v>
      </c>
      <c r="L10" s="50" t="s">
        <v>28</v>
      </c>
      <c r="M10" s="91"/>
      <c r="N10" s="95"/>
    </row>
    <row r="11" spans="1:14" s="113" customFormat="1" ht="20.25" customHeight="1" thickTop="1" thickBot="1">
      <c r="A11" s="132">
        <v>46003</v>
      </c>
      <c r="B11" s="114" t="s">
        <v>118</v>
      </c>
      <c r="C11" s="115" t="s">
        <v>110</v>
      </c>
      <c r="D11" s="115" t="s">
        <v>29</v>
      </c>
      <c r="E11" s="115" t="s">
        <v>73</v>
      </c>
      <c r="F11" s="125">
        <v>544</v>
      </c>
      <c r="G11" s="126">
        <v>297</v>
      </c>
      <c r="H11" s="127">
        <v>247</v>
      </c>
      <c r="I11" s="116">
        <v>0</v>
      </c>
      <c r="J11" s="117">
        <v>100</v>
      </c>
      <c r="K11" s="118"/>
      <c r="L11" s="126">
        <f>SUM(G11:K11)</f>
        <v>644</v>
      </c>
      <c r="M11" s="119" t="s">
        <v>59</v>
      </c>
      <c r="N11" s="120">
        <f>L11</f>
        <v>644</v>
      </c>
    </row>
    <row r="12" spans="1:14" s="107" customFormat="1" ht="20.25" customHeight="1" thickTop="1" thickBot="1">
      <c r="A12" s="132">
        <v>46004</v>
      </c>
      <c r="B12" s="121" t="s">
        <v>119</v>
      </c>
      <c r="C12" s="122" t="s">
        <v>111</v>
      </c>
      <c r="D12" s="122" t="s">
        <v>32</v>
      </c>
      <c r="E12" s="122" t="s">
        <v>112</v>
      </c>
      <c r="F12" s="125">
        <v>234</v>
      </c>
      <c r="G12" s="126">
        <f>TableofFees!H24</f>
        <v>35</v>
      </c>
      <c r="H12" s="128">
        <f>TableofFees!I24</f>
        <v>66</v>
      </c>
      <c r="I12" s="128">
        <f>TableofFees!J24</f>
        <v>133</v>
      </c>
      <c r="J12" s="129">
        <v>0</v>
      </c>
      <c r="K12" s="130">
        <v>22</v>
      </c>
      <c r="L12" s="126">
        <f>SUM(G12:K12)</f>
        <v>256</v>
      </c>
      <c r="M12" s="123" t="s">
        <v>114</v>
      </c>
      <c r="N12" s="124">
        <f>L12</f>
        <v>256</v>
      </c>
    </row>
    <row r="13" spans="1:14" s="107" customFormat="1" ht="20.25" customHeight="1" thickBot="1">
      <c r="A13" s="131"/>
      <c r="B13" s="100"/>
      <c r="C13" s="101"/>
      <c r="D13" s="101"/>
      <c r="E13" s="9"/>
      <c r="F13" s="155"/>
      <c r="G13" s="10"/>
      <c r="H13" s="10"/>
      <c r="I13" s="102"/>
      <c r="J13" s="103"/>
      <c r="K13" s="104"/>
      <c r="L13" s="151">
        <f>SUM(G13:K13)</f>
        <v>0</v>
      </c>
      <c r="M13" s="105"/>
      <c r="N13" s="108"/>
    </row>
    <row r="14" spans="1:14" s="107" customFormat="1" ht="20.25" customHeight="1" thickBot="1">
      <c r="A14" s="131"/>
      <c r="B14" s="100"/>
      <c r="C14" s="101"/>
      <c r="D14" s="101"/>
      <c r="E14" s="9"/>
      <c r="F14" s="155"/>
      <c r="G14" s="10"/>
      <c r="H14" s="10"/>
      <c r="I14" s="149"/>
      <c r="J14" s="103"/>
      <c r="K14" s="104"/>
      <c r="L14" s="151">
        <f t="shared" ref="L14:L28" si="0">SUM(G14:K14)</f>
        <v>0</v>
      </c>
      <c r="M14" s="105"/>
      <c r="N14" s="106"/>
    </row>
    <row r="15" spans="1:14" s="107" customFormat="1" ht="20.25" customHeight="1" thickBot="1">
      <c r="A15" s="131"/>
      <c r="B15" s="101"/>
      <c r="C15" s="101"/>
      <c r="D15" s="101"/>
      <c r="E15" s="102"/>
      <c r="F15" s="102"/>
      <c r="G15" s="102"/>
      <c r="H15" s="102"/>
      <c r="I15" s="102"/>
      <c r="J15" s="103"/>
      <c r="K15" s="104"/>
      <c r="L15" s="151">
        <f t="shared" si="0"/>
        <v>0</v>
      </c>
      <c r="M15" s="105"/>
      <c r="N15" s="109"/>
    </row>
    <row r="16" spans="1:14" s="107" customFormat="1" ht="20.25" customHeight="1" thickBot="1">
      <c r="A16" s="131"/>
      <c r="B16" s="101"/>
      <c r="C16" s="101"/>
      <c r="D16" s="101"/>
      <c r="E16" s="102"/>
      <c r="F16" s="102"/>
      <c r="G16" s="102"/>
      <c r="H16" s="102"/>
      <c r="I16" s="102"/>
      <c r="J16" s="110"/>
      <c r="K16" s="102"/>
      <c r="L16" s="151">
        <f t="shared" si="0"/>
        <v>0</v>
      </c>
      <c r="M16" s="105"/>
      <c r="N16" s="111"/>
    </row>
    <row r="17" spans="1:14" s="107" customFormat="1" ht="20.25" customHeight="1" thickBot="1">
      <c r="A17" s="131"/>
      <c r="B17" s="101"/>
      <c r="C17" s="101"/>
      <c r="D17" s="101"/>
      <c r="E17" s="102"/>
      <c r="F17" s="102"/>
      <c r="G17" s="102"/>
      <c r="H17" s="102"/>
      <c r="I17" s="102"/>
      <c r="J17" s="110"/>
      <c r="K17" s="102"/>
      <c r="L17" s="151">
        <f t="shared" si="0"/>
        <v>0</v>
      </c>
      <c r="M17" s="105"/>
      <c r="N17" s="112"/>
    </row>
    <row r="18" spans="1:14" ht="20.25" customHeight="1" thickTop="1" thickBot="1">
      <c r="A18" s="133"/>
      <c r="B18" s="52"/>
      <c r="C18" s="52"/>
      <c r="D18" s="52"/>
      <c r="E18" s="52"/>
      <c r="F18" s="79"/>
      <c r="G18" s="80"/>
      <c r="H18" s="53"/>
      <c r="I18" s="53"/>
      <c r="J18" s="54"/>
      <c r="K18" s="53"/>
      <c r="L18" s="151">
        <f t="shared" si="0"/>
        <v>0</v>
      </c>
      <c r="M18" s="92"/>
      <c r="N18" s="96"/>
    </row>
    <row r="19" spans="1:14" ht="20.25" customHeight="1" thickTop="1" thickBot="1">
      <c r="A19" s="133"/>
      <c r="B19" s="52"/>
      <c r="C19" s="52"/>
      <c r="D19" s="52"/>
      <c r="E19" s="52"/>
      <c r="F19" s="79"/>
      <c r="G19" s="80"/>
      <c r="H19" s="53"/>
      <c r="I19" s="53"/>
      <c r="J19" s="54"/>
      <c r="K19" s="53"/>
      <c r="L19" s="151">
        <f t="shared" si="0"/>
        <v>0</v>
      </c>
      <c r="M19" s="92"/>
      <c r="N19" s="96"/>
    </row>
    <row r="20" spans="1:14" ht="20.25" customHeight="1" thickTop="1" thickBot="1">
      <c r="A20" s="133"/>
      <c r="B20" s="52"/>
      <c r="C20" s="52"/>
      <c r="D20" s="52"/>
      <c r="E20" s="52"/>
      <c r="F20" s="79"/>
      <c r="G20" s="80"/>
      <c r="H20" s="53"/>
      <c r="I20" s="53"/>
      <c r="J20" s="54"/>
      <c r="K20" s="53"/>
      <c r="L20" s="151">
        <f t="shared" si="0"/>
        <v>0</v>
      </c>
      <c r="M20" s="92"/>
      <c r="N20" s="96"/>
    </row>
    <row r="21" spans="1:14" ht="20.25" customHeight="1" thickTop="1" thickBot="1">
      <c r="A21" s="133"/>
      <c r="B21" s="52"/>
      <c r="C21" s="52"/>
      <c r="D21" s="52"/>
      <c r="E21" s="52"/>
      <c r="F21" s="79"/>
      <c r="G21" s="80"/>
      <c r="H21" s="53"/>
      <c r="I21" s="53"/>
      <c r="J21" s="54"/>
      <c r="K21" s="53"/>
      <c r="L21" s="151">
        <f t="shared" si="0"/>
        <v>0</v>
      </c>
      <c r="M21" s="92"/>
      <c r="N21" s="96"/>
    </row>
    <row r="22" spans="1:14" ht="20.25" customHeight="1" thickTop="1" thickBot="1">
      <c r="A22" s="133"/>
      <c r="B22" s="52"/>
      <c r="C22" s="52"/>
      <c r="D22" s="52"/>
      <c r="E22" s="52"/>
      <c r="F22" s="79"/>
      <c r="G22" s="80"/>
      <c r="H22" s="53"/>
      <c r="I22" s="53"/>
      <c r="J22" s="54"/>
      <c r="K22" s="53"/>
      <c r="L22" s="151">
        <f t="shared" si="0"/>
        <v>0</v>
      </c>
      <c r="M22" s="92"/>
      <c r="N22" s="96"/>
    </row>
    <row r="23" spans="1:14" ht="20.25" customHeight="1" thickTop="1" thickBot="1">
      <c r="A23" s="133"/>
      <c r="B23" s="52"/>
      <c r="C23" s="52"/>
      <c r="D23" s="52"/>
      <c r="E23" s="52"/>
      <c r="F23" s="79"/>
      <c r="G23" s="80"/>
      <c r="H23" s="53"/>
      <c r="I23" s="53"/>
      <c r="J23" s="54"/>
      <c r="K23" s="53"/>
      <c r="L23" s="151">
        <f t="shared" si="0"/>
        <v>0</v>
      </c>
      <c r="M23" s="92"/>
      <c r="N23" s="96"/>
    </row>
    <row r="24" spans="1:14" ht="20.25" customHeight="1" thickTop="1" thickBot="1">
      <c r="A24" s="133"/>
      <c r="B24" s="52"/>
      <c r="C24" s="52"/>
      <c r="D24" s="52"/>
      <c r="E24" s="52"/>
      <c r="F24" s="79"/>
      <c r="G24" s="80"/>
      <c r="H24" s="53"/>
      <c r="I24" s="53"/>
      <c r="J24" s="54"/>
      <c r="K24" s="53"/>
      <c r="L24" s="151">
        <f t="shared" si="0"/>
        <v>0</v>
      </c>
      <c r="M24" s="92"/>
      <c r="N24" s="96"/>
    </row>
    <row r="25" spans="1:14" ht="20.25" customHeight="1" thickTop="1" thickBot="1">
      <c r="A25" s="133"/>
      <c r="B25" s="52"/>
      <c r="C25" s="52"/>
      <c r="D25" s="52"/>
      <c r="E25" s="52"/>
      <c r="F25" s="79"/>
      <c r="G25" s="80"/>
      <c r="H25" s="53"/>
      <c r="I25" s="53"/>
      <c r="J25" s="54"/>
      <c r="K25" s="53"/>
      <c r="L25" s="151">
        <f t="shared" si="0"/>
        <v>0</v>
      </c>
      <c r="M25" s="92"/>
      <c r="N25" s="96"/>
    </row>
    <row r="26" spans="1:14" ht="20.25" customHeight="1" thickTop="1" thickBot="1">
      <c r="A26" s="133"/>
      <c r="B26" s="52"/>
      <c r="C26" s="52"/>
      <c r="D26" s="52"/>
      <c r="E26" s="52"/>
      <c r="F26" s="79"/>
      <c r="G26" s="80"/>
      <c r="H26" s="53"/>
      <c r="I26" s="53"/>
      <c r="J26" s="54"/>
      <c r="K26" s="53"/>
      <c r="L26" s="151">
        <f t="shared" si="0"/>
        <v>0</v>
      </c>
      <c r="M26" s="92"/>
      <c r="N26" s="96"/>
    </row>
    <row r="27" spans="1:14" ht="20.25" customHeight="1" thickTop="1" thickBot="1">
      <c r="A27" s="133"/>
      <c r="B27" s="52"/>
      <c r="C27" s="52"/>
      <c r="D27" s="52"/>
      <c r="E27" s="52"/>
      <c r="F27" s="79"/>
      <c r="G27" s="80"/>
      <c r="H27" s="53"/>
      <c r="I27" s="53"/>
      <c r="J27" s="54"/>
      <c r="K27" s="53"/>
      <c r="L27" s="151">
        <f t="shared" si="0"/>
        <v>0</v>
      </c>
      <c r="M27" s="92"/>
      <c r="N27" s="96"/>
    </row>
    <row r="28" spans="1:14" ht="20.25" customHeight="1" thickTop="1">
      <c r="A28" s="133"/>
      <c r="B28" s="52"/>
      <c r="C28" s="52"/>
      <c r="D28" s="52"/>
      <c r="E28" s="52"/>
      <c r="F28" s="79"/>
      <c r="G28" s="80"/>
      <c r="H28" s="53"/>
      <c r="I28" s="53"/>
      <c r="J28" s="54"/>
      <c r="K28" s="53"/>
      <c r="L28" s="151">
        <f t="shared" si="0"/>
        <v>0</v>
      </c>
      <c r="M28" s="92"/>
      <c r="N28" s="97"/>
    </row>
    <row r="29" spans="1:14" ht="20.25" customHeight="1" thickBot="1">
      <c r="A29" s="133"/>
      <c r="B29" s="55" t="s">
        <v>36</v>
      </c>
      <c r="C29" s="56"/>
      <c r="D29" s="56"/>
      <c r="E29" s="56"/>
      <c r="F29" s="161">
        <f t="shared" ref="F29:K29" si="1">SUM(F13:F28)</f>
        <v>0</v>
      </c>
      <c r="G29" s="162">
        <f t="shared" si="1"/>
        <v>0</v>
      </c>
      <c r="H29" s="163">
        <f t="shared" si="1"/>
        <v>0</v>
      </c>
      <c r="I29" s="82">
        <f t="shared" si="1"/>
        <v>0</v>
      </c>
      <c r="J29" s="82">
        <f t="shared" si="1"/>
        <v>0</v>
      </c>
      <c r="K29" s="82">
        <f t="shared" si="1"/>
        <v>0</v>
      </c>
      <c r="L29" s="81">
        <f t="shared" ref="L29" si="2">SUM(G29:K29)</f>
        <v>0</v>
      </c>
      <c r="M29" s="93"/>
      <c r="N29" s="98"/>
    </row>
    <row r="30" spans="1:14" ht="21" customHeight="1" thickTop="1">
      <c r="B30" s="39"/>
    </row>
    <row r="31" spans="1:14" ht="13.8">
      <c r="C31" s="57"/>
      <c r="D31" s="58"/>
      <c r="E31" s="59" t="s">
        <v>37</v>
      </c>
      <c r="F31" s="57"/>
      <c r="G31" s="57"/>
      <c r="H31" s="58"/>
      <c r="I31" s="59" t="s">
        <v>38</v>
      </c>
      <c r="J31" s="60"/>
      <c r="K31" s="60"/>
      <c r="L31" s="59" t="s">
        <v>39</v>
      </c>
      <c r="M31" s="60"/>
    </row>
    <row r="32" spans="1:14" ht="15.75" customHeight="1">
      <c r="E32" s="61"/>
      <c r="J32" s="38"/>
      <c r="M32" s="38"/>
    </row>
    <row r="33" spans="2:13" ht="13.8">
      <c r="C33" s="57"/>
      <c r="D33" s="58"/>
      <c r="E33" s="59" t="s">
        <v>40</v>
      </c>
      <c r="F33" s="57"/>
      <c r="G33" s="57"/>
      <c r="I33" s="59" t="s">
        <v>41</v>
      </c>
      <c r="J33" s="60"/>
      <c r="K33" s="60"/>
      <c r="L33" s="59" t="s">
        <v>39</v>
      </c>
      <c r="M33" s="60"/>
    </row>
    <row r="34" spans="2:13" ht="12" customHeight="1"/>
    <row r="35" spans="2:13" s="64" customFormat="1" ht="14.4">
      <c r="B35" s="62" t="s">
        <v>26</v>
      </c>
      <c r="C35" s="63"/>
      <c r="D35" s="63"/>
      <c r="E35" s="63"/>
      <c r="F35" s="63"/>
      <c r="G35" s="63"/>
      <c r="H35" s="63"/>
      <c r="I35" s="63"/>
      <c r="J35" s="63"/>
      <c r="K35" s="63"/>
      <c r="L35" s="63"/>
      <c r="M35" s="63"/>
    </row>
    <row r="36" spans="2:13" s="64" customFormat="1" ht="14.4">
      <c r="B36" s="65">
        <v>1</v>
      </c>
      <c r="C36" s="66"/>
      <c r="D36" s="66"/>
      <c r="E36" s="66" t="s">
        <v>42</v>
      </c>
      <c r="F36" s="66"/>
      <c r="G36" s="66"/>
      <c r="H36" s="66"/>
      <c r="I36" s="66"/>
      <c r="J36" s="66"/>
      <c r="K36" s="66"/>
      <c r="L36" s="66"/>
      <c r="M36" s="66"/>
    </row>
    <row r="37" spans="2:13" s="64" customFormat="1" ht="14.4">
      <c r="B37" s="65">
        <v>2</v>
      </c>
      <c r="C37" s="66"/>
      <c r="D37" s="66"/>
      <c r="E37" s="171" t="s">
        <v>123</v>
      </c>
      <c r="F37" s="171"/>
      <c r="G37" s="171"/>
      <c r="H37" s="171"/>
      <c r="I37" s="171"/>
      <c r="J37" s="171"/>
      <c r="K37" s="171"/>
      <c r="L37" s="171"/>
      <c r="M37" s="171"/>
    </row>
    <row r="38" spans="2:13" s="64" customFormat="1" ht="14.4" customHeight="1">
      <c r="B38" s="65">
        <v>3</v>
      </c>
      <c r="C38" s="67"/>
      <c r="D38" s="67"/>
      <c r="E38" s="170" t="s">
        <v>43</v>
      </c>
      <c r="F38" s="170"/>
      <c r="G38" s="170"/>
      <c r="H38" s="170"/>
      <c r="I38" s="170"/>
      <c r="J38" s="170"/>
      <c r="K38" s="170"/>
      <c r="L38" s="170"/>
      <c r="M38" s="170"/>
    </row>
    <row r="39" spans="2:13" s="64" customFormat="1" ht="14.4" customHeight="1">
      <c r="B39" s="65">
        <v>4</v>
      </c>
      <c r="C39" s="67"/>
      <c r="D39" s="67"/>
      <c r="E39" s="170" t="s">
        <v>44</v>
      </c>
      <c r="F39" s="170"/>
      <c r="G39" s="170"/>
      <c r="H39" s="170"/>
      <c r="I39" s="170"/>
      <c r="J39" s="170"/>
      <c r="K39" s="170"/>
      <c r="L39" s="170"/>
      <c r="M39" s="170"/>
    </row>
    <row r="40" spans="2:13" s="64" customFormat="1" ht="30" customHeight="1">
      <c r="B40" s="65">
        <v>5</v>
      </c>
      <c r="C40" s="68"/>
      <c r="D40" s="68"/>
      <c r="E40" s="173" t="s">
        <v>124</v>
      </c>
      <c r="F40" s="173"/>
      <c r="G40" s="173"/>
      <c r="H40" s="173"/>
      <c r="I40" s="173"/>
      <c r="J40" s="173"/>
      <c r="K40" s="173"/>
      <c r="L40" s="173"/>
      <c r="M40" s="173"/>
    </row>
    <row r="41" spans="2:13" s="64" customFormat="1" ht="14.4">
      <c r="B41" s="66"/>
      <c r="C41" s="69"/>
      <c r="D41" s="69"/>
      <c r="E41" s="172" t="s">
        <v>45</v>
      </c>
      <c r="F41" s="172"/>
      <c r="G41" s="172"/>
      <c r="H41" s="172"/>
      <c r="I41" s="172"/>
      <c r="J41" s="172"/>
      <c r="K41" s="172"/>
      <c r="L41" s="69"/>
      <c r="M41" s="69"/>
    </row>
    <row r="42" spans="2:13" ht="46.2" customHeight="1">
      <c r="B42" s="65">
        <v>6</v>
      </c>
      <c r="C42" s="70"/>
      <c r="D42" s="70"/>
      <c r="E42" s="167" t="s">
        <v>46</v>
      </c>
      <c r="F42" s="168"/>
      <c r="G42" s="168"/>
      <c r="H42" s="168"/>
      <c r="I42" s="168"/>
      <c r="J42" s="168"/>
      <c r="K42" s="168"/>
      <c r="L42" s="168"/>
      <c r="M42" s="168"/>
    </row>
    <row r="43" spans="2:13" ht="32.4" customHeight="1">
      <c r="B43" s="65">
        <v>7</v>
      </c>
      <c r="C43" s="67"/>
      <c r="D43" s="67"/>
      <c r="E43" s="169" t="s">
        <v>47</v>
      </c>
      <c r="F43" s="169"/>
      <c r="G43" s="169"/>
      <c r="H43" s="169"/>
      <c r="I43" s="169"/>
      <c r="J43" s="169"/>
      <c r="K43" s="169"/>
      <c r="L43" s="169"/>
      <c r="M43" s="169"/>
    </row>
    <row r="44" spans="2:13" ht="13.8"/>
    <row r="45" spans="2:13" ht="13.8">
      <c r="B45" s="71" t="s">
        <v>48</v>
      </c>
      <c r="C45" s="72"/>
      <c r="D45" s="72"/>
      <c r="E45" s="73"/>
      <c r="G45" s="71" t="s">
        <v>49</v>
      </c>
      <c r="H45" s="71"/>
      <c r="I45" s="71"/>
    </row>
    <row r="46" spans="2:13" ht="13.95" customHeight="1">
      <c r="B46" s="72" t="s">
        <v>32</v>
      </c>
      <c r="C46" s="72" t="s">
        <v>50</v>
      </c>
      <c r="D46" s="72"/>
      <c r="E46" s="72"/>
      <c r="G46" s="72" t="s">
        <v>51</v>
      </c>
      <c r="H46" s="72" t="s">
        <v>52</v>
      </c>
      <c r="I46" s="72" t="s">
        <v>53</v>
      </c>
    </row>
    <row r="47" spans="2:13" ht="13.8">
      <c r="B47" s="72" t="s">
        <v>34</v>
      </c>
      <c r="C47" s="72" t="s">
        <v>54</v>
      </c>
      <c r="D47" s="72"/>
      <c r="E47" s="72"/>
      <c r="G47" s="72" t="s">
        <v>55</v>
      </c>
      <c r="H47" s="72" t="s">
        <v>56</v>
      </c>
      <c r="I47" s="72"/>
    </row>
    <row r="48" spans="2:13" ht="13.8">
      <c r="B48" s="72" t="s">
        <v>57</v>
      </c>
      <c r="C48" s="72" t="s">
        <v>58</v>
      </c>
      <c r="D48" s="72"/>
      <c r="E48" s="72"/>
      <c r="G48" s="72" t="s">
        <v>59</v>
      </c>
      <c r="H48" s="72" t="s">
        <v>60</v>
      </c>
      <c r="I48" s="72"/>
    </row>
    <row r="49" spans="2:5" ht="13.8">
      <c r="B49" s="72" t="s">
        <v>23</v>
      </c>
      <c r="C49" s="72" t="s">
        <v>61</v>
      </c>
      <c r="D49" s="72"/>
      <c r="E49" s="72"/>
    </row>
    <row r="50" spans="2:5" ht="13.8"/>
    <row r="53" spans="2:5" ht="13.8"/>
    <row r="54" spans="2:5" ht="13.8">
      <c r="B54" s="74"/>
    </row>
    <row r="55" spans="2:5" ht="13.8">
      <c r="B55" s="75"/>
    </row>
    <row r="56" spans="2:5" ht="13.8">
      <c r="B56" s="76"/>
    </row>
    <row r="57" spans="2:5" ht="13.8">
      <c r="B57" s="77"/>
    </row>
    <row r="58" spans="2:5" ht="13.8">
      <c r="B58" s="78"/>
    </row>
    <row r="59" spans="2:5" ht="13.8">
      <c r="B59" s="78"/>
    </row>
    <row r="60" spans="2:5" ht="13.8">
      <c r="B60" s="76"/>
    </row>
    <row r="61" spans="2:5" ht="13.8">
      <c r="B61" s="76"/>
    </row>
    <row r="62" spans="2:5" ht="13.8">
      <c r="B62" s="76"/>
    </row>
    <row r="63" spans="2:5" ht="13.8">
      <c r="B63" s="76"/>
    </row>
    <row r="64" spans="2:5" ht="13.8">
      <c r="B64" s="76"/>
    </row>
    <row r="65" spans="2:2" ht="13.8">
      <c r="B65" s="76"/>
    </row>
    <row r="66" spans="2:2" ht="13.8">
      <c r="B66" s="77"/>
    </row>
    <row r="67" spans="2:2" ht="13.8">
      <c r="B67" s="76"/>
    </row>
    <row r="68" spans="2:2" ht="13.8">
      <c r="B68" s="76"/>
    </row>
    <row r="69" spans="2:2" ht="13.8">
      <c r="B69" s="76"/>
    </row>
    <row r="70" spans="2:2" ht="13.8">
      <c r="B70" s="76"/>
    </row>
    <row r="71" spans="2:2" ht="13.8">
      <c r="B71" s="76"/>
    </row>
    <row r="72" spans="2:2" ht="13.8">
      <c r="B72" s="76"/>
    </row>
    <row r="73" spans="2:2" ht="13.8">
      <c r="B73" s="76"/>
    </row>
    <row r="74" spans="2:2" ht="13.8">
      <c r="B74" s="76"/>
    </row>
    <row r="75" spans="2:2" ht="13.8">
      <c r="B75" s="76"/>
    </row>
    <row r="76" spans="2:2" ht="13.8"/>
    <row r="77" spans="2:2" ht="13.8"/>
    <row r="78" spans="2:2" ht="13.8"/>
  </sheetData>
  <mergeCells count="7">
    <mergeCell ref="E42:M42"/>
    <mergeCell ref="E43:M43"/>
    <mergeCell ref="E39:M39"/>
    <mergeCell ref="E38:M38"/>
    <mergeCell ref="E37:M37"/>
    <mergeCell ref="E41:K41"/>
    <mergeCell ref="E40:M40"/>
  </mergeCells>
  <phoneticPr fontId="0" type="noConversion"/>
  <dataValidations count="1">
    <dataValidation allowBlank="1" showInputMessage="1" showErrorMessage="1" sqref="F10 G29:G1048576 G6:G10 F1:F5 E13" xr:uid="{6644AB66-42C7-4DCD-AB1C-4B1C5A748FFC}"/>
  </dataValidations>
  <hyperlinks>
    <hyperlink ref="E42:M42" r:id="rId1" display="A copy of this completed form should be uploaded to the parish portal: https://directorywinchester.dioce.se/OnlineDirectory and payment made (cheque, or direct transfer to sort code 55-81-26  account no. 00342564) for the total of column G payable to the WDBF at Old Alresford Place, Alresford, Hants, SO24 9DH (marked FAO Finance) within 10 days of the end of the period and an email with confirmation sent to banktransfers@winchester.anglican.org" xr:uid="{D26868CC-4088-437D-BE4F-ED6ADA9A7AA5}"/>
    <hyperlink ref="E40:M40" r:id="rId2" display="Most clergy with PTO (permission to officiate) and some LLMs may make a claim to the PCC to receive a payment of 2/3 of the DBF fee.  The PCC is authorised to pay the claim using the Occasional Offices Claim Form 2024, and then deduct this sum from the amounts due to WDBF.  Please complete the form above in the usual way but split the fee between columns F and G as per the table of fees.  " xr:uid="{512F05C1-912E-4694-B894-EAA7BBCE4FE0}"/>
    <hyperlink ref="E41:K41" r:id="rId3" display="Please see 'Who Can Claim Fees' for more information: https://winchester.anglican.org/parish-resources/finance/parochial-fees/" xr:uid="{F75C2250-1A60-4C1E-8E61-6B5D795CCA56}"/>
  </hyperlinks>
  <printOptions horizontalCentered="1" verticalCentered="1"/>
  <pageMargins left="0.23622047244094491" right="0.23622047244094491" top="0.35433070866141736" bottom="0.35433070866141736" header="0.31496062992125984" footer="0.31496062992125984"/>
  <pageSetup paperSize="9" scale="64" fitToHeight="0" orientation="landscape" r:id="rId4"/>
  <headerFooter alignWithMargins="0"/>
  <rowBreaks count="1" manualBreakCount="1">
    <brk id="34" min="1"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4893E-27AD-4935-A50A-CABD10C0D8AF}">
  <sheetPr>
    <pageSetUpPr fitToPage="1"/>
  </sheetPr>
  <dimension ref="A1:M37"/>
  <sheetViews>
    <sheetView topLeftCell="A22" workbookViewId="0">
      <selection activeCell="B35" sqref="B35"/>
    </sheetView>
  </sheetViews>
  <sheetFormatPr defaultColWidth="8.88671875" defaultRowHeight="14.4"/>
  <cols>
    <col min="1" max="1" width="84.33203125" style="3" customWidth="1"/>
    <col min="2" max="2" width="52.21875" style="3" customWidth="1"/>
    <col min="3" max="3" width="7.5546875" style="3" customWidth="1"/>
    <col min="4" max="4" width="7.6640625" style="3" customWidth="1"/>
    <col min="5" max="5" width="8.33203125" style="3" customWidth="1"/>
    <col min="6" max="6" width="3.6640625" style="3" customWidth="1"/>
    <col min="7" max="7" width="8.21875" style="3" customWidth="1"/>
    <col min="8" max="8" width="7.5546875" style="3" customWidth="1"/>
    <col min="9" max="9" width="7.44140625" style="3" customWidth="1"/>
    <col min="10" max="10" width="7.33203125" style="3" customWidth="1"/>
    <col min="11" max="11" width="8.88671875" style="3"/>
    <col min="12" max="13" width="0" style="3" hidden="1" customWidth="1"/>
    <col min="14" max="16384" width="8.88671875" style="3"/>
  </cols>
  <sheetData>
    <row r="1" spans="1:13">
      <c r="A1" s="1" t="s">
        <v>62</v>
      </c>
      <c r="B1" s="1"/>
      <c r="C1" s="1"/>
      <c r="D1" s="175" t="s">
        <v>63</v>
      </c>
      <c r="E1" s="176"/>
      <c r="F1" s="2"/>
      <c r="G1" s="142"/>
      <c r="H1" s="175" t="s">
        <v>64</v>
      </c>
      <c r="I1" s="177"/>
      <c r="J1" s="176"/>
    </row>
    <row r="2" spans="1:13" ht="25.95" customHeight="1">
      <c r="A2" s="178" t="s">
        <v>65</v>
      </c>
      <c r="B2" s="178"/>
      <c r="C2" s="178"/>
      <c r="D2" s="178"/>
      <c r="E2" s="178"/>
      <c r="F2" s="178"/>
      <c r="G2" s="178"/>
      <c r="H2" s="178"/>
      <c r="I2" s="178"/>
      <c r="J2" s="179"/>
    </row>
    <row r="3" spans="1:13" ht="21.75" customHeight="1" thickBot="1">
      <c r="A3" s="24" t="s">
        <v>66</v>
      </c>
      <c r="B3" s="25"/>
      <c r="C3" s="25"/>
      <c r="D3" s="21"/>
      <c r="E3" s="21"/>
      <c r="F3" s="21"/>
      <c r="G3" s="21"/>
      <c r="H3" s="21"/>
      <c r="I3" s="21"/>
      <c r="J3" s="22"/>
    </row>
    <row r="4" spans="1:13" ht="14.7" customHeight="1" thickBot="1">
      <c r="A4" s="180" t="s">
        <v>67</v>
      </c>
      <c r="B4" s="137"/>
      <c r="C4" s="152"/>
      <c r="D4" s="182" t="s">
        <v>68</v>
      </c>
      <c r="E4" s="183"/>
      <c r="F4" s="23"/>
      <c r="G4" s="152"/>
      <c r="H4" s="184" t="s">
        <v>69</v>
      </c>
      <c r="I4" s="185"/>
      <c r="J4" s="186"/>
      <c r="L4" s="143"/>
      <c r="M4" s="143"/>
    </row>
    <row r="5" spans="1:13" ht="36.6" customHeight="1" thickBot="1">
      <c r="A5" s="181"/>
      <c r="B5" s="138"/>
      <c r="C5" s="153" t="s">
        <v>70</v>
      </c>
      <c r="D5" s="4" t="s">
        <v>5</v>
      </c>
      <c r="E5" s="4" t="s">
        <v>71</v>
      </c>
      <c r="F5" s="5"/>
      <c r="G5" s="153" t="s">
        <v>70</v>
      </c>
      <c r="H5" s="156" t="s">
        <v>5</v>
      </c>
      <c r="I5" s="156" t="s">
        <v>71</v>
      </c>
      <c r="J5" s="156" t="s">
        <v>72</v>
      </c>
      <c r="L5" s="144"/>
      <c r="M5" s="145"/>
    </row>
    <row r="6" spans="1:13" ht="15" thickBot="1">
      <c r="A6" s="6"/>
      <c r="B6" s="139"/>
      <c r="C6" s="146" t="s">
        <v>7</v>
      </c>
      <c r="D6" s="8" t="s">
        <v>8</v>
      </c>
      <c r="E6" s="8" t="s">
        <v>9</v>
      </c>
      <c r="F6" s="7"/>
      <c r="G6" s="146" t="s">
        <v>7</v>
      </c>
      <c r="H6" s="157" t="s">
        <v>8</v>
      </c>
      <c r="I6" s="147" t="s">
        <v>10</v>
      </c>
      <c r="J6" s="147" t="s">
        <v>11</v>
      </c>
      <c r="L6" s="146"/>
      <c r="M6" s="147"/>
    </row>
    <row r="7" spans="1:13" ht="15" thickBot="1">
      <c r="A7" s="6" t="s">
        <v>128</v>
      </c>
      <c r="B7" s="139"/>
      <c r="C7" s="146"/>
      <c r="D7" s="8"/>
      <c r="E7" s="8"/>
      <c r="F7" s="7"/>
      <c r="G7" s="146"/>
      <c r="H7" s="157"/>
      <c r="I7" s="147"/>
      <c r="J7" s="147"/>
      <c r="L7" s="146"/>
      <c r="M7" s="147"/>
    </row>
    <row r="8" spans="1:13" ht="15" thickBot="1">
      <c r="A8" s="9" t="s">
        <v>125</v>
      </c>
      <c r="B8" s="140"/>
      <c r="C8" s="154">
        <v>37</v>
      </c>
      <c r="D8" s="10">
        <v>37</v>
      </c>
      <c r="E8" s="10">
        <v>0</v>
      </c>
      <c r="F8" s="7"/>
      <c r="G8" s="154">
        <v>37</v>
      </c>
      <c r="H8" s="158">
        <v>37</v>
      </c>
      <c r="I8" s="158">
        <v>0</v>
      </c>
      <c r="J8" s="158">
        <v>0</v>
      </c>
      <c r="L8" s="146"/>
      <c r="M8" s="147"/>
    </row>
    <row r="9" spans="1:13" ht="15" thickBot="1">
      <c r="A9" s="9" t="s">
        <v>126</v>
      </c>
      <c r="B9" s="140" t="s">
        <v>127</v>
      </c>
      <c r="C9" s="154">
        <v>19</v>
      </c>
      <c r="D9" s="10">
        <v>19</v>
      </c>
      <c r="E9" s="10">
        <v>0</v>
      </c>
      <c r="F9" s="7"/>
      <c r="G9" s="154">
        <v>19</v>
      </c>
      <c r="H9" s="158">
        <v>19</v>
      </c>
      <c r="I9" s="158">
        <v>0</v>
      </c>
      <c r="J9" s="158">
        <v>0</v>
      </c>
      <c r="L9" s="146"/>
      <c r="M9" s="147"/>
    </row>
    <row r="10" spans="1:13" ht="15" thickBot="1">
      <c r="A10" s="9" t="s">
        <v>73</v>
      </c>
      <c r="B10" s="140"/>
      <c r="C10" s="154">
        <v>544</v>
      </c>
      <c r="D10" s="10">
        <v>297</v>
      </c>
      <c r="E10" s="10">
        <v>247</v>
      </c>
      <c r="F10" s="11"/>
      <c r="G10" s="154">
        <v>544</v>
      </c>
      <c r="H10" s="158">
        <v>297</v>
      </c>
      <c r="I10" s="149">
        <v>82</v>
      </c>
      <c r="J10" s="149">
        <v>165</v>
      </c>
      <c r="L10" s="148">
        <f>E10/3</f>
        <v>82.333333333333329</v>
      </c>
      <c r="M10" s="149">
        <f>(E10/3)*2</f>
        <v>164.66666666666666</v>
      </c>
    </row>
    <row r="11" spans="1:13" ht="15" thickBot="1">
      <c r="A11" s="6" t="s">
        <v>129</v>
      </c>
      <c r="B11" s="140"/>
      <c r="C11" s="154"/>
      <c r="D11" s="10"/>
      <c r="E11" s="10"/>
      <c r="F11" s="11"/>
      <c r="G11" s="154"/>
      <c r="H11" s="158"/>
      <c r="I11" s="149"/>
      <c r="J11" s="149"/>
      <c r="L11" s="148"/>
      <c r="M11" s="149"/>
    </row>
    <row r="12" spans="1:13" ht="15" thickBot="1">
      <c r="A12" s="14" t="s">
        <v>74</v>
      </c>
      <c r="B12" s="140"/>
      <c r="C12" s="150"/>
      <c r="D12" s="13"/>
      <c r="E12" s="13"/>
      <c r="F12" s="12"/>
      <c r="G12" s="150"/>
      <c r="H12" s="159"/>
      <c r="I12" s="149"/>
      <c r="J12" s="149"/>
      <c r="L12" s="150"/>
      <c r="M12" s="149"/>
    </row>
    <row r="13" spans="1:13" ht="15" thickBot="1">
      <c r="A13" s="9" t="s">
        <v>30</v>
      </c>
      <c r="B13" s="140" t="s">
        <v>75</v>
      </c>
      <c r="C13" s="155">
        <v>234</v>
      </c>
      <c r="D13" s="10">
        <v>107</v>
      </c>
      <c r="E13" s="10">
        <v>127</v>
      </c>
      <c r="F13" s="11"/>
      <c r="G13" s="155">
        <v>234</v>
      </c>
      <c r="H13" s="158">
        <v>107</v>
      </c>
      <c r="I13" s="149">
        <v>42</v>
      </c>
      <c r="J13" s="149">
        <v>85</v>
      </c>
      <c r="L13" s="148">
        <f t="shared" ref="L13:L20" si="0">E13/3</f>
        <v>42.333333333333336</v>
      </c>
      <c r="M13" s="149">
        <f t="shared" ref="M13:M20" si="1">(E13/3)*2</f>
        <v>84.666666666666671</v>
      </c>
    </row>
    <row r="14" spans="1:13" ht="15" thickBot="1">
      <c r="A14" s="9" t="s">
        <v>31</v>
      </c>
      <c r="B14" s="140" t="s">
        <v>76</v>
      </c>
      <c r="C14" s="155">
        <v>375</v>
      </c>
      <c r="D14" s="10">
        <v>357</v>
      </c>
      <c r="E14" s="10">
        <v>18</v>
      </c>
      <c r="F14" s="11"/>
      <c r="G14" s="155">
        <v>375</v>
      </c>
      <c r="H14" s="158">
        <v>357</v>
      </c>
      <c r="I14" s="149">
        <v>6</v>
      </c>
      <c r="J14" s="149">
        <v>12</v>
      </c>
      <c r="L14" s="148">
        <f t="shared" si="0"/>
        <v>6</v>
      </c>
      <c r="M14" s="149">
        <f t="shared" si="1"/>
        <v>12</v>
      </c>
    </row>
    <row r="15" spans="1:13" ht="23.4" thickBot="1">
      <c r="A15" s="9" t="s">
        <v>77</v>
      </c>
      <c r="B15" s="140" t="s">
        <v>78</v>
      </c>
      <c r="C15" s="154">
        <v>164</v>
      </c>
      <c r="D15" s="10">
        <v>146</v>
      </c>
      <c r="E15" s="10">
        <v>18</v>
      </c>
      <c r="F15" s="11"/>
      <c r="G15" s="154">
        <v>164</v>
      </c>
      <c r="H15" s="158">
        <v>146</v>
      </c>
      <c r="I15" s="149">
        <v>6</v>
      </c>
      <c r="J15" s="149">
        <v>12</v>
      </c>
      <c r="L15" s="148">
        <f t="shared" si="0"/>
        <v>6</v>
      </c>
      <c r="M15" s="149">
        <f t="shared" si="1"/>
        <v>12</v>
      </c>
    </row>
    <row r="16" spans="1:13" ht="23.4" thickBot="1">
      <c r="A16" s="9" t="s">
        <v>79</v>
      </c>
      <c r="B16" s="140" t="s">
        <v>80</v>
      </c>
      <c r="C16" s="154">
        <v>35</v>
      </c>
      <c r="D16" s="13">
        <v>0</v>
      </c>
      <c r="E16" s="10">
        <v>35</v>
      </c>
      <c r="F16" s="12"/>
      <c r="G16" s="154">
        <v>35</v>
      </c>
      <c r="H16" s="159">
        <v>0</v>
      </c>
      <c r="I16" s="149">
        <v>12</v>
      </c>
      <c r="J16" s="149">
        <v>23</v>
      </c>
      <c r="L16" s="148">
        <f t="shared" si="0"/>
        <v>11.666666666666666</v>
      </c>
      <c r="M16" s="149">
        <f t="shared" si="1"/>
        <v>23.333333333333332</v>
      </c>
    </row>
    <row r="17" spans="1:13" ht="15" thickBot="1">
      <c r="A17" s="9" t="s">
        <v>81</v>
      </c>
      <c r="B17" s="140" t="s">
        <v>76</v>
      </c>
      <c r="C17" s="154">
        <v>35</v>
      </c>
      <c r="D17" s="13">
        <v>0</v>
      </c>
      <c r="E17" s="10">
        <v>35</v>
      </c>
      <c r="F17" s="12"/>
      <c r="G17" s="154">
        <v>35</v>
      </c>
      <c r="H17" s="159">
        <v>0</v>
      </c>
      <c r="I17" s="149">
        <v>12</v>
      </c>
      <c r="J17" s="149">
        <v>23</v>
      </c>
      <c r="L17" s="148">
        <f t="shared" si="0"/>
        <v>11.666666666666666</v>
      </c>
      <c r="M17" s="149">
        <f t="shared" si="1"/>
        <v>23.333333333333332</v>
      </c>
    </row>
    <row r="18" spans="1:13" ht="15" thickBot="1">
      <c r="A18" s="9" t="s">
        <v>82</v>
      </c>
      <c r="B18" s="140" t="s">
        <v>83</v>
      </c>
      <c r="C18" s="154">
        <v>409</v>
      </c>
      <c r="D18" s="10">
        <v>357</v>
      </c>
      <c r="E18" s="10">
        <v>52</v>
      </c>
      <c r="F18" s="11"/>
      <c r="G18" s="154">
        <v>409</v>
      </c>
      <c r="H18" s="158">
        <v>357</v>
      </c>
      <c r="I18" s="149">
        <v>17</v>
      </c>
      <c r="J18" s="149">
        <v>35</v>
      </c>
      <c r="L18" s="148">
        <f t="shared" si="0"/>
        <v>17.333333333333332</v>
      </c>
      <c r="M18" s="149">
        <f t="shared" si="1"/>
        <v>34.666666666666664</v>
      </c>
    </row>
    <row r="19" spans="1:13" ht="15" thickBot="1">
      <c r="A19" s="9" t="s">
        <v>84</v>
      </c>
      <c r="B19" s="140" t="s">
        <v>85</v>
      </c>
      <c r="C19" s="154">
        <v>198</v>
      </c>
      <c r="D19" s="10">
        <v>146</v>
      </c>
      <c r="E19" s="10">
        <v>52</v>
      </c>
      <c r="F19" s="11"/>
      <c r="G19" s="154">
        <v>198</v>
      </c>
      <c r="H19" s="158">
        <v>146</v>
      </c>
      <c r="I19" s="149">
        <v>17</v>
      </c>
      <c r="J19" s="149">
        <v>35</v>
      </c>
      <c r="L19" s="148">
        <f t="shared" si="0"/>
        <v>17.333333333333332</v>
      </c>
      <c r="M19" s="149">
        <f t="shared" si="1"/>
        <v>34.666666666666664</v>
      </c>
    </row>
    <row r="20" spans="1:13" ht="23.4" thickBot="1">
      <c r="A20" s="9" t="s">
        <v>86</v>
      </c>
      <c r="B20" s="140" t="s">
        <v>87</v>
      </c>
      <c r="C20" s="154">
        <v>86</v>
      </c>
      <c r="D20" s="10">
        <v>19</v>
      </c>
      <c r="E20" s="10">
        <v>67</v>
      </c>
      <c r="F20" s="11"/>
      <c r="G20" s="154">
        <v>86</v>
      </c>
      <c r="H20" s="158">
        <v>19</v>
      </c>
      <c r="I20" s="149">
        <v>22</v>
      </c>
      <c r="J20" s="149">
        <v>45</v>
      </c>
      <c r="L20" s="148">
        <f t="shared" si="0"/>
        <v>22.333333333333332</v>
      </c>
      <c r="M20" s="149">
        <f t="shared" si="1"/>
        <v>44.666666666666664</v>
      </c>
    </row>
    <row r="21" spans="1:13" ht="15" thickBot="1">
      <c r="A21" s="14" t="s">
        <v>88</v>
      </c>
      <c r="B21" s="141"/>
      <c r="C21" s="150"/>
      <c r="D21" s="13"/>
      <c r="E21" s="13"/>
      <c r="F21" s="12"/>
      <c r="G21" s="150"/>
      <c r="H21" s="159"/>
      <c r="I21" s="149"/>
      <c r="J21" s="149"/>
      <c r="L21" s="150"/>
      <c r="M21" s="149"/>
    </row>
    <row r="22" spans="1:13" ht="15" thickBot="1">
      <c r="A22" s="9" t="s">
        <v>33</v>
      </c>
      <c r="B22" s="140" t="s">
        <v>89</v>
      </c>
      <c r="C22" s="154">
        <v>484</v>
      </c>
      <c r="D22" s="10">
        <v>357</v>
      </c>
      <c r="E22" s="10">
        <v>127</v>
      </c>
      <c r="F22" s="11"/>
      <c r="G22" s="154">
        <v>484</v>
      </c>
      <c r="H22" s="158">
        <v>357</v>
      </c>
      <c r="I22" s="149">
        <v>42</v>
      </c>
      <c r="J22" s="149">
        <v>85</v>
      </c>
      <c r="L22" s="148">
        <f t="shared" ref="L22:L29" si="2">E22/3</f>
        <v>42.333333333333336</v>
      </c>
      <c r="M22" s="149">
        <f t="shared" ref="M22:M29" si="3">(E22/3)*2</f>
        <v>84.666666666666671</v>
      </c>
    </row>
    <row r="23" spans="1:13" ht="23.4" thickBot="1">
      <c r="A23" s="9" t="s">
        <v>90</v>
      </c>
      <c r="B23" s="140" t="s">
        <v>91</v>
      </c>
      <c r="C23" s="154">
        <v>273</v>
      </c>
      <c r="D23" s="10">
        <v>146</v>
      </c>
      <c r="E23" s="10">
        <v>127</v>
      </c>
      <c r="F23" s="11"/>
      <c r="G23" s="154">
        <v>273</v>
      </c>
      <c r="H23" s="158">
        <v>146</v>
      </c>
      <c r="I23" s="149">
        <v>42</v>
      </c>
      <c r="J23" s="149">
        <v>85</v>
      </c>
      <c r="L23" s="148">
        <f t="shared" si="2"/>
        <v>42.333333333333336</v>
      </c>
      <c r="M23" s="149">
        <f t="shared" si="3"/>
        <v>84.666666666666671</v>
      </c>
    </row>
    <row r="24" spans="1:13" ht="23.4" thickBot="1">
      <c r="A24" s="9" t="s">
        <v>92</v>
      </c>
      <c r="B24" s="140" t="s">
        <v>93</v>
      </c>
      <c r="C24" s="154">
        <v>234</v>
      </c>
      <c r="D24" s="83">
        <v>35</v>
      </c>
      <c r="E24" s="84">
        <v>199</v>
      </c>
      <c r="F24" s="85"/>
      <c r="G24" s="154">
        <v>234</v>
      </c>
      <c r="H24" s="160">
        <v>35</v>
      </c>
      <c r="I24" s="149">
        <v>66</v>
      </c>
      <c r="J24" s="149">
        <v>133</v>
      </c>
      <c r="L24" s="148">
        <f t="shared" si="2"/>
        <v>66.333333333333329</v>
      </c>
      <c r="M24" s="149">
        <f t="shared" si="3"/>
        <v>132.66666666666666</v>
      </c>
    </row>
    <row r="25" spans="1:13" ht="25.95" customHeight="1" thickBot="1">
      <c r="A25" s="9" t="s">
        <v>94</v>
      </c>
      <c r="B25" s="140" t="s">
        <v>95</v>
      </c>
      <c r="C25" s="154">
        <v>234</v>
      </c>
      <c r="D25" s="83">
        <v>0</v>
      </c>
      <c r="E25" s="84">
        <v>234</v>
      </c>
      <c r="F25" s="16"/>
      <c r="G25" s="154">
        <v>234</v>
      </c>
      <c r="H25" s="160">
        <v>0</v>
      </c>
      <c r="I25" s="149">
        <v>78</v>
      </c>
      <c r="J25" s="149">
        <v>156</v>
      </c>
      <c r="L25" s="148">
        <f t="shared" si="2"/>
        <v>78</v>
      </c>
      <c r="M25" s="149">
        <f t="shared" si="3"/>
        <v>156</v>
      </c>
    </row>
    <row r="26" spans="1:13" ht="23.4" thickBot="1">
      <c r="A26" s="9" t="s">
        <v>96</v>
      </c>
      <c r="B26" s="140" t="s">
        <v>97</v>
      </c>
      <c r="C26" s="154">
        <v>35</v>
      </c>
      <c r="D26" s="13">
        <v>0</v>
      </c>
      <c r="E26" s="136">
        <v>35</v>
      </c>
      <c r="F26" s="12"/>
      <c r="G26" s="154">
        <v>35</v>
      </c>
      <c r="H26" s="159">
        <v>0</v>
      </c>
      <c r="I26" s="149">
        <v>12</v>
      </c>
      <c r="J26" s="149">
        <v>23</v>
      </c>
      <c r="L26" s="148">
        <f t="shared" si="2"/>
        <v>11.666666666666666</v>
      </c>
      <c r="M26" s="149">
        <f t="shared" si="3"/>
        <v>23.333333333333332</v>
      </c>
    </row>
    <row r="27" spans="1:13" ht="15" thickBot="1">
      <c r="A27" s="9" t="s">
        <v>98</v>
      </c>
      <c r="B27" s="140" t="s">
        <v>99</v>
      </c>
      <c r="C27" s="154">
        <v>409</v>
      </c>
      <c r="D27" s="10">
        <v>357</v>
      </c>
      <c r="E27" s="10">
        <v>52</v>
      </c>
      <c r="F27" s="11"/>
      <c r="G27" s="154">
        <v>409</v>
      </c>
      <c r="H27" s="158">
        <v>357</v>
      </c>
      <c r="I27" s="149">
        <v>17</v>
      </c>
      <c r="J27" s="149">
        <v>35</v>
      </c>
      <c r="L27" s="148">
        <f t="shared" si="2"/>
        <v>17.333333333333332</v>
      </c>
      <c r="M27" s="149">
        <f t="shared" si="3"/>
        <v>34.666666666666664</v>
      </c>
    </row>
    <row r="28" spans="1:13" ht="15" thickBot="1">
      <c r="A28" s="9" t="s">
        <v>35</v>
      </c>
      <c r="B28" s="140" t="s">
        <v>100</v>
      </c>
      <c r="C28" s="154">
        <v>198</v>
      </c>
      <c r="D28" s="10">
        <v>146</v>
      </c>
      <c r="E28" s="10">
        <v>52</v>
      </c>
      <c r="F28" s="11"/>
      <c r="G28" s="154">
        <v>198</v>
      </c>
      <c r="H28" s="158">
        <v>146</v>
      </c>
      <c r="I28" s="149">
        <v>17</v>
      </c>
      <c r="J28" s="149">
        <v>35</v>
      </c>
      <c r="L28" s="148">
        <f t="shared" si="2"/>
        <v>17.333333333333332</v>
      </c>
      <c r="M28" s="149">
        <f t="shared" si="3"/>
        <v>34.666666666666664</v>
      </c>
    </row>
    <row r="29" spans="1:13" ht="23.4" thickBot="1">
      <c r="A29" s="9" t="s">
        <v>101</v>
      </c>
      <c r="B29" s="140" t="s">
        <v>102</v>
      </c>
      <c r="C29" s="154">
        <v>35</v>
      </c>
      <c r="D29" s="13">
        <v>0</v>
      </c>
      <c r="E29" s="10">
        <v>35</v>
      </c>
      <c r="F29" s="12"/>
      <c r="G29" s="154">
        <v>35</v>
      </c>
      <c r="H29" s="159">
        <v>0</v>
      </c>
      <c r="I29" s="149">
        <v>12</v>
      </c>
      <c r="J29" s="149">
        <v>23</v>
      </c>
      <c r="L29" s="148">
        <f t="shared" si="2"/>
        <v>11.666666666666666</v>
      </c>
      <c r="M29" s="149">
        <f t="shared" si="3"/>
        <v>23.333333333333332</v>
      </c>
    </row>
    <row r="30" spans="1:13" ht="15" thickBot="1">
      <c r="A30" s="14" t="s">
        <v>103</v>
      </c>
      <c r="B30" s="141"/>
      <c r="C30" s="154">
        <v>19</v>
      </c>
      <c r="D30" s="10">
        <v>19</v>
      </c>
      <c r="E30" s="13">
        <v>0</v>
      </c>
      <c r="F30" s="11"/>
      <c r="G30" s="154">
        <v>19</v>
      </c>
      <c r="H30" s="158">
        <v>19</v>
      </c>
      <c r="I30" s="149">
        <v>0</v>
      </c>
      <c r="J30" s="149">
        <v>0</v>
      </c>
      <c r="L30" s="148">
        <f>E30/3</f>
        <v>0</v>
      </c>
      <c r="M30" s="149">
        <f>(E30/3)*2</f>
        <v>0</v>
      </c>
    </row>
    <row r="31" spans="1:13" ht="15.6" customHeight="1" thickBot="1">
      <c r="A31" s="6" t="s">
        <v>130</v>
      </c>
      <c r="B31" s="187" t="s">
        <v>136</v>
      </c>
      <c r="C31" s="154"/>
      <c r="D31" s="13"/>
      <c r="E31" s="10"/>
      <c r="F31" s="12"/>
      <c r="G31" s="154"/>
      <c r="H31" s="159"/>
      <c r="I31" s="149"/>
      <c r="J31" s="149"/>
      <c r="L31" s="148"/>
      <c r="M31" s="149"/>
    </row>
    <row r="32" spans="1:13" ht="15" thickBot="1">
      <c r="A32" s="9" t="s">
        <v>131</v>
      </c>
      <c r="B32" s="188"/>
      <c r="C32" s="154">
        <v>57</v>
      </c>
      <c r="D32" s="13">
        <v>39</v>
      </c>
      <c r="E32" s="10">
        <v>18</v>
      </c>
      <c r="F32" s="12"/>
      <c r="G32" s="164"/>
      <c r="H32" s="165"/>
      <c r="I32" s="166"/>
      <c r="J32" s="166"/>
      <c r="L32" s="148"/>
      <c r="M32" s="149"/>
    </row>
    <row r="33" spans="1:13" ht="15" thickBot="1">
      <c r="A33" s="9" t="s">
        <v>132</v>
      </c>
      <c r="B33" s="140" t="s">
        <v>133</v>
      </c>
      <c r="C33" s="154">
        <v>92</v>
      </c>
      <c r="D33" s="13">
        <v>74</v>
      </c>
      <c r="E33" s="10">
        <v>18</v>
      </c>
      <c r="F33" s="12"/>
      <c r="G33" s="164"/>
      <c r="H33" s="165"/>
      <c r="I33" s="166"/>
      <c r="J33" s="166"/>
      <c r="L33" s="148"/>
      <c r="M33" s="149"/>
    </row>
    <row r="34" spans="1:13" ht="14.4" customHeight="1" thickBot="1">
      <c r="A34" s="9" t="s">
        <v>134</v>
      </c>
      <c r="B34" s="140" t="s">
        <v>137</v>
      </c>
      <c r="C34" s="154">
        <v>172</v>
      </c>
      <c r="D34" s="13">
        <v>154</v>
      </c>
      <c r="E34" s="10">
        <v>18</v>
      </c>
      <c r="F34" s="12"/>
      <c r="G34" s="164"/>
      <c r="H34" s="165"/>
      <c r="I34" s="166"/>
      <c r="J34" s="166"/>
      <c r="L34" s="148"/>
      <c r="M34" s="149"/>
    </row>
    <row r="35" spans="1:13" ht="15" thickBot="1">
      <c r="A35" s="9" t="s">
        <v>135</v>
      </c>
      <c r="B35" s="140"/>
      <c r="C35" s="154">
        <v>37</v>
      </c>
      <c r="D35" s="13">
        <v>19</v>
      </c>
      <c r="E35" s="10">
        <v>18</v>
      </c>
      <c r="F35" s="12"/>
      <c r="G35" s="164"/>
      <c r="H35" s="165"/>
      <c r="I35" s="166"/>
      <c r="J35" s="166"/>
      <c r="L35" s="148"/>
      <c r="M35" s="149"/>
    </row>
    <row r="36" spans="1:13" ht="15" thickBot="1"/>
    <row r="37" spans="1:13" ht="40.950000000000003" customHeight="1">
      <c r="A37" s="174" t="s">
        <v>104</v>
      </c>
      <c r="B37" s="174"/>
      <c r="C37" s="174"/>
      <c r="D37" s="174"/>
      <c r="E37" s="174"/>
      <c r="F37" s="174"/>
      <c r="G37" s="174"/>
      <c r="H37" s="174"/>
      <c r="I37" s="174"/>
      <c r="J37" s="174"/>
    </row>
  </sheetData>
  <sheetProtection algorithmName="SHA-512" hashValue="KR5AfjcWA/3wqE0pibrwXY6RuL2k/peaAoUKtGcMpehQwSZy9LkLsWddXrhhXYPPgbwYS0PpKjq7u6YnSHbDWQ==" saltValue="3jtNQvKeqpfxlEaTualWMg==" spinCount="100000" sheet="1" objects="1" scenarios="1"/>
  <mergeCells count="8">
    <mergeCell ref="A37:J37"/>
    <mergeCell ref="D1:E1"/>
    <mergeCell ref="H1:J1"/>
    <mergeCell ref="A2:J2"/>
    <mergeCell ref="A4:A5"/>
    <mergeCell ref="D4:E4"/>
    <mergeCell ref="H4:J4"/>
    <mergeCell ref="B31:B32"/>
  </mergeCells>
  <dataValidations count="1">
    <dataValidation allowBlank="1" showInputMessage="1" showErrorMessage="1" sqref="A13" xr:uid="{E8594C10-67F1-41CF-B0C8-6BCBCF3584BF}"/>
  </dataValidations>
  <hyperlinks>
    <hyperlink ref="A3" r:id="rId1" xr:uid="{F18CEE28-E0EF-42D2-B6F6-3DF4530BCD6B}"/>
  </hyperlinks>
  <printOptions gridLines="1"/>
  <pageMargins left="0.23622047244094491" right="0.23622047244094491" top="0.55118110236220474" bottom="0.55118110236220474" header="0.31496062992125984" footer="0.31496062992125984"/>
  <pageSetup paperSize="9" scale="97" fitToWidth="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AC7FD-4CAE-4B4F-9578-BC904B87096D}">
  <dimension ref="A1:W41"/>
  <sheetViews>
    <sheetView workbookViewId="0">
      <selection activeCell="C15" sqref="C15"/>
    </sheetView>
  </sheetViews>
  <sheetFormatPr defaultRowHeight="13.2"/>
  <cols>
    <col min="1" max="1" width="8.33203125" customWidth="1"/>
    <col min="3" max="3" width="84.33203125" customWidth="1"/>
  </cols>
  <sheetData>
    <row r="1" spans="1:23" ht="36.6" thickBot="1">
      <c r="A1" s="4" t="s">
        <v>71</v>
      </c>
      <c r="C1" s="26"/>
      <c r="D1" s="26"/>
    </row>
    <row r="2" spans="1:23" ht="14.4" thickBot="1">
      <c r="A2" s="8" t="s">
        <v>105</v>
      </c>
      <c r="C2" s="27"/>
      <c r="D2" s="18"/>
      <c r="G2" s="27"/>
      <c r="H2" s="27"/>
      <c r="I2" s="27"/>
      <c r="J2" s="27"/>
      <c r="K2" s="27"/>
      <c r="L2" s="27"/>
      <c r="M2" s="27"/>
      <c r="N2" s="27"/>
      <c r="O2" s="27"/>
      <c r="P2" s="27"/>
      <c r="Q2" s="27"/>
      <c r="R2" s="27"/>
      <c r="S2" s="27"/>
      <c r="T2" s="27"/>
      <c r="U2" s="27"/>
      <c r="V2" s="27"/>
      <c r="W2" s="27"/>
    </row>
    <row r="3" spans="1:23">
      <c r="A3" s="13">
        <v>0</v>
      </c>
      <c r="C3" s="27"/>
      <c r="D3" s="19"/>
      <c r="G3" s="18"/>
      <c r="H3" s="19"/>
      <c r="I3" s="19"/>
      <c r="J3" s="18"/>
      <c r="K3" s="18"/>
      <c r="L3" s="18"/>
      <c r="M3" s="18"/>
      <c r="N3" s="18"/>
      <c r="O3" s="18"/>
      <c r="P3" s="18"/>
      <c r="Q3" s="18"/>
      <c r="R3" s="18"/>
      <c r="S3" s="18"/>
      <c r="T3" s="18"/>
      <c r="U3" s="18"/>
      <c r="V3" s="18"/>
      <c r="W3" s="18"/>
    </row>
    <row r="4" spans="1:23">
      <c r="A4" s="84">
        <v>6</v>
      </c>
      <c r="C4" s="27"/>
      <c r="D4" s="19"/>
    </row>
    <row r="5" spans="1:23">
      <c r="A5" s="84">
        <v>12</v>
      </c>
      <c r="C5" s="27"/>
      <c r="D5" s="18"/>
    </row>
    <row r="6" spans="1:23">
      <c r="A6" s="84">
        <v>17</v>
      </c>
      <c r="C6" s="27"/>
      <c r="D6" s="18"/>
    </row>
    <row r="7" spans="1:23">
      <c r="A7" s="10">
        <v>18</v>
      </c>
      <c r="C7" s="27"/>
      <c r="D7" s="18"/>
    </row>
    <row r="8" spans="1:23">
      <c r="A8" s="84">
        <v>22</v>
      </c>
      <c r="C8" s="27"/>
      <c r="D8" s="18"/>
    </row>
    <row r="9" spans="1:23">
      <c r="A9" s="10">
        <v>35</v>
      </c>
      <c r="C9" s="27"/>
      <c r="D9" s="18"/>
    </row>
    <row r="10" spans="1:23">
      <c r="A10" s="10">
        <v>42</v>
      </c>
      <c r="C10" s="27"/>
      <c r="D10" s="18"/>
    </row>
    <row r="11" spans="1:23">
      <c r="A11" s="10">
        <v>52</v>
      </c>
      <c r="C11" s="27"/>
      <c r="D11" s="18"/>
    </row>
    <row r="12" spans="1:23">
      <c r="A12" s="10">
        <v>66</v>
      </c>
    </row>
    <row r="13" spans="1:23">
      <c r="A13" s="10">
        <v>67</v>
      </c>
    </row>
    <row r="14" spans="1:23">
      <c r="A14" s="10">
        <v>68</v>
      </c>
    </row>
    <row r="15" spans="1:23">
      <c r="A15" s="10">
        <v>82</v>
      </c>
    </row>
    <row r="16" spans="1:23">
      <c r="A16" s="10">
        <v>127</v>
      </c>
    </row>
    <row r="17" spans="1:1">
      <c r="A17" s="10">
        <v>127</v>
      </c>
    </row>
    <row r="18" spans="1:1">
      <c r="A18" s="84">
        <v>199</v>
      </c>
    </row>
    <row r="19" spans="1:1">
      <c r="A19" s="15">
        <v>204</v>
      </c>
    </row>
    <row r="20" spans="1:1">
      <c r="A20" s="10">
        <v>247</v>
      </c>
    </row>
    <row r="21" spans="1:1" ht="13.8" thickBot="1">
      <c r="A21" s="10"/>
    </row>
    <row r="22" spans="1:1" ht="13.8" thickBot="1">
      <c r="A22" s="10"/>
    </row>
    <row r="23" spans="1:1" ht="13.8" thickBot="1">
      <c r="A23" s="10"/>
    </row>
    <row r="24" spans="1:1" ht="13.8" thickBot="1">
      <c r="A24" s="10"/>
    </row>
    <row r="25" spans="1:1" ht="13.8" thickBot="1">
      <c r="A25" s="10"/>
    </row>
    <row r="26" spans="1:1" ht="13.8" thickBot="1">
      <c r="A26" s="10"/>
    </row>
    <row r="27" spans="1:1" ht="13.8" thickBot="1">
      <c r="A27" s="13"/>
    </row>
    <row r="28" spans="1:1">
      <c r="A28" s="20"/>
    </row>
    <row r="29" spans="1:1">
      <c r="A29" s="20"/>
    </row>
    <row r="30" spans="1:1">
      <c r="A30" s="20"/>
    </row>
    <row r="31" spans="1:1">
      <c r="A31" s="20"/>
    </row>
    <row r="32" spans="1:1">
      <c r="A32" s="20"/>
    </row>
    <row r="33" spans="1:1">
      <c r="A33" s="20"/>
    </row>
    <row r="34" spans="1:1">
      <c r="A34" s="20"/>
    </row>
    <row r="35" spans="1:1">
      <c r="A35" s="20"/>
    </row>
    <row r="36" spans="1:1">
      <c r="A36" s="20"/>
    </row>
    <row r="37" spans="1:1">
      <c r="A37" s="20"/>
    </row>
    <row r="38" spans="1:1">
      <c r="A38" s="20"/>
    </row>
    <row r="39" spans="1:1">
      <c r="A39" s="20"/>
    </row>
    <row r="40" spans="1:1">
      <c r="A40" s="20"/>
    </row>
    <row r="41" spans="1:1">
      <c r="A41" s="20"/>
    </row>
  </sheetData>
  <sheetProtection algorithmName="SHA-512" hashValue="tY74p0pn0Q14zub3vqZ8d++Btf3/HquLXbQQMFYDziCkfjeU735x0X3imHqSAPHvmEAVy9mVA0CPrqqJanJu9A==" saltValue="FxL+XCq1AvvUuJhp35Adsw==" spinCount="100000" sheet="1" objects="1" scenarios="1"/>
  <sortState xmlns:xlrd2="http://schemas.microsoft.com/office/spreadsheetml/2017/richdata2" ref="A3:A20">
    <sortCondition ref="A3:A20"/>
  </sortState>
  <dataValidations count="1">
    <dataValidation allowBlank="1" showInputMessage="1" showErrorMessage="1" sqref="C3 H2" xr:uid="{65F69E5A-3908-45C5-8DA1-D18D0BC220B1}"/>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B935A-EA87-4842-B5CF-FC3CCEBBEDA4}">
  <dimension ref="A1:B19"/>
  <sheetViews>
    <sheetView workbookViewId="0">
      <selection activeCell="C6" sqref="C6"/>
    </sheetView>
  </sheetViews>
  <sheetFormatPr defaultRowHeight="13.2"/>
  <cols>
    <col min="1" max="1" width="84.33203125" customWidth="1"/>
    <col min="2" max="2" width="9.6640625" customWidth="1"/>
  </cols>
  <sheetData>
    <row r="1" spans="1:2" ht="13.8" thickBot="1">
      <c r="A1" s="17" t="s">
        <v>106</v>
      </c>
      <c r="B1" s="28" t="s">
        <v>107</v>
      </c>
    </row>
    <row r="2" spans="1:2" ht="13.8" thickBot="1">
      <c r="A2" s="17" t="s">
        <v>73</v>
      </c>
      <c r="B2" s="28">
        <v>544</v>
      </c>
    </row>
    <row r="3" spans="1:2" ht="13.8" thickBot="1">
      <c r="A3" s="17" t="s">
        <v>30</v>
      </c>
      <c r="B3" s="29">
        <v>234</v>
      </c>
    </row>
    <row r="4" spans="1:2" ht="13.8" thickBot="1">
      <c r="A4" s="17" t="s">
        <v>31</v>
      </c>
      <c r="B4" s="29">
        <v>375</v>
      </c>
    </row>
    <row r="5" spans="1:2" ht="13.8" thickBot="1">
      <c r="A5" s="17" t="s">
        <v>77</v>
      </c>
      <c r="B5" s="28">
        <v>164</v>
      </c>
    </row>
    <row r="6" spans="1:2" ht="13.8" thickBot="1">
      <c r="A6" s="17" t="s">
        <v>79</v>
      </c>
      <c r="B6" s="28">
        <v>35</v>
      </c>
    </row>
    <row r="7" spans="1:2" ht="13.8" thickBot="1">
      <c r="A7" s="17" t="s">
        <v>81</v>
      </c>
      <c r="B7" s="28">
        <v>35</v>
      </c>
    </row>
    <row r="8" spans="1:2" ht="13.8" thickBot="1">
      <c r="A8" s="17" t="s">
        <v>82</v>
      </c>
      <c r="B8" s="28">
        <v>409</v>
      </c>
    </row>
    <row r="9" spans="1:2" ht="13.8" thickBot="1">
      <c r="A9" s="17" t="s">
        <v>84</v>
      </c>
      <c r="B9" s="28">
        <v>198</v>
      </c>
    </row>
    <row r="10" spans="1:2" ht="13.8" thickBot="1">
      <c r="A10" s="17" t="s">
        <v>86</v>
      </c>
      <c r="B10" s="28">
        <v>86</v>
      </c>
    </row>
    <row r="11" spans="1:2" ht="13.8" thickBot="1">
      <c r="A11" s="17" t="s">
        <v>33</v>
      </c>
      <c r="B11" s="28">
        <v>484</v>
      </c>
    </row>
    <row r="12" spans="1:2" ht="13.8" thickBot="1">
      <c r="A12" s="17" t="s">
        <v>90</v>
      </c>
      <c r="B12" s="28">
        <v>273</v>
      </c>
    </row>
    <row r="13" spans="1:2" ht="13.8" thickBot="1">
      <c r="A13" s="17" t="s">
        <v>92</v>
      </c>
      <c r="B13" s="28">
        <v>234</v>
      </c>
    </row>
    <row r="14" spans="1:2" ht="13.8" thickBot="1">
      <c r="A14" s="17" t="s">
        <v>94</v>
      </c>
      <c r="B14" s="28">
        <v>234</v>
      </c>
    </row>
    <row r="15" spans="1:2" ht="13.8" thickBot="1">
      <c r="A15" s="17" t="s">
        <v>96</v>
      </c>
      <c r="B15" s="28">
        <v>35</v>
      </c>
    </row>
    <row r="16" spans="1:2" ht="13.8" thickBot="1">
      <c r="A16" s="17" t="s">
        <v>98</v>
      </c>
      <c r="B16" s="28">
        <v>409</v>
      </c>
    </row>
    <row r="17" spans="1:2" ht="13.8" thickBot="1">
      <c r="A17" s="17" t="s">
        <v>35</v>
      </c>
      <c r="B17" s="28">
        <v>198</v>
      </c>
    </row>
    <row r="18" spans="1:2" ht="13.8" thickBot="1">
      <c r="A18" s="17" t="s">
        <v>101</v>
      </c>
      <c r="B18" s="28">
        <v>35</v>
      </c>
    </row>
    <row r="19" spans="1:2">
      <c r="A19" s="30" t="s">
        <v>103</v>
      </c>
      <c r="B19" s="18">
        <v>19</v>
      </c>
    </row>
  </sheetData>
  <sheetProtection algorithmName="SHA-512" hashValue="+iwGxgM1mc3z5jzGHQnN86y0IX9z64OtMhtLV1jJCz/3xbkI4CBNRO5roayhSMgMHDXlm0gsZZ/oWbhcVWC1Cw==" saltValue="8nTln4Yx8g88nUaXKhUSBQ==" spinCount="100000" sheet="1" objects="1" scenarios="1"/>
  <dataValidations count="1">
    <dataValidation allowBlank="1" showInputMessage="1" showErrorMessage="1" sqref="A3" xr:uid="{76649465-10C8-468E-B61C-509DA5013328}"/>
  </dataValidation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C039752084F974F8A936374EF80F060" ma:contentTypeVersion="14" ma:contentTypeDescription="Create a new document." ma:contentTypeScope="" ma:versionID="7928f09012615fe439220b666bcd2d7e">
  <xsd:schema xmlns:xsd="http://www.w3.org/2001/XMLSchema" xmlns:xs="http://www.w3.org/2001/XMLSchema" xmlns:p="http://schemas.microsoft.com/office/2006/metadata/properties" xmlns:ns2="2f116d5b-396f-4e4a-83ba-9442a2ac4a70" xmlns:ns3="ac15c9f3-89de-41f0-808e-0d6a6779343a" targetNamespace="http://schemas.microsoft.com/office/2006/metadata/properties" ma:root="true" ma:fieldsID="ad4275776f786c21e0543a7edfab7444" ns2:_="" ns3:_="">
    <xsd:import namespace="2f116d5b-396f-4e4a-83ba-9442a2ac4a70"/>
    <xsd:import namespace="ac15c9f3-89de-41f0-808e-0d6a6779343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116d5b-396f-4e4a-83ba-9442a2ac4a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206aabbe-596b-4e13-ae27-cd64ca0bc1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15c9f3-89de-41f0-808e-0d6a6779343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8205da48-3dc8-4b3a-8b32-e6875e306a14}" ma:internalName="TaxCatchAll" ma:showField="CatchAllData" ma:web="ac15c9f3-89de-41f0-808e-0d6a6779343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c15c9f3-89de-41f0-808e-0d6a6779343a" xsi:nil="true"/>
    <lcf76f155ced4ddcb4097134ff3c332f xmlns="2f116d5b-396f-4e4a-83ba-9442a2ac4a7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E511C1A-A5EF-421B-8288-0D8C839A9F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116d5b-396f-4e4a-83ba-9442a2ac4a70"/>
    <ds:schemaRef ds:uri="ac15c9f3-89de-41f0-808e-0d6a677934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7212D2-A957-4466-9A5C-C7C286E8F0BE}">
  <ds:schemaRefs>
    <ds:schemaRef ds:uri="http://schemas.microsoft.com/sharepoint/v3/contenttype/forms"/>
  </ds:schemaRefs>
</ds:datastoreItem>
</file>

<file path=customXml/itemProps3.xml><?xml version="1.0" encoding="utf-8"?>
<ds:datastoreItem xmlns:ds="http://schemas.openxmlformats.org/officeDocument/2006/customXml" ds:itemID="{6460BE4F-6E7F-4424-8EAD-E8928367F92E}">
  <ds:schemaRefs>
    <ds:schemaRef ds:uri="http://schemas.microsoft.com/office/2006/metadata/properties"/>
    <ds:schemaRef ds:uri="http://schemas.microsoft.com/office/infopath/2007/PartnerControls"/>
    <ds:schemaRef ds:uri="ac15c9f3-89de-41f0-808e-0d6a6779343a"/>
    <ds:schemaRef ds:uri="2f116d5b-396f-4e4a-83ba-9442a2ac4a70"/>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ReturnForm</vt:lpstr>
      <vt:lpstr>TableofFees</vt:lpstr>
      <vt:lpstr>Sheet1</vt:lpstr>
      <vt:lpstr>Formula</vt:lpstr>
      <vt:lpstr>A1.Funeral_service_in_church</vt:lpstr>
      <vt:lpstr>A2.Burial_of_body_in_churchyard</vt:lpstr>
      <vt:lpstr>Marriage_Service_in_Church</vt:lpstr>
      <vt:lpstr>PCC</vt:lpstr>
      <vt:lpstr>ReturnForm!Print_Area</vt:lpstr>
      <vt:lpstr>TotalStatutoryFee</vt:lpstr>
      <vt:lpstr>Type_of_Service</vt:lpstr>
      <vt:lpstr>WDBF</vt:lpstr>
    </vt:vector>
  </TitlesOfParts>
  <Manager/>
  <Company>Diocese of Winchester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Stephen Collyer</dc:creator>
  <cp:keywords/>
  <dc:description/>
  <cp:lastModifiedBy>Jayne Tarry</cp:lastModifiedBy>
  <cp:revision/>
  <cp:lastPrinted>2025-01-26T12:37:16Z</cp:lastPrinted>
  <dcterms:created xsi:type="dcterms:W3CDTF">1999-11-16T07:08:56Z</dcterms:created>
  <dcterms:modified xsi:type="dcterms:W3CDTF">2025-02-09T15:39:01Z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INKTEK-CHUNK-1">
    <vt:lpwstr>010021{"F":2,"I":"AD1F-FA48-139B-AD5C"}</vt:lpwstr>
  </property>
  <property fmtid="{D5CDD505-2E9C-101B-9397-08002B2CF9AE}" pid="3" name="ContentTypeId">
    <vt:lpwstr>0x0101003C039752084F974F8A936374EF80F060</vt:lpwstr>
  </property>
  <property fmtid="{D5CDD505-2E9C-101B-9397-08002B2CF9AE}" pid="4" name="Order">
    <vt:r8>99800</vt:r8>
  </property>
  <property fmtid="{D5CDD505-2E9C-101B-9397-08002B2CF9AE}" pid="5" name="MediaServiceImageTags">
    <vt:lpwstr/>
  </property>
</Properties>
</file>